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II COMUNIDADE - NOVA UNIÃO\GEO OBRAS - NOVA UNIÃO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ORÇAMENTO!$A$1:$H$128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9" i="1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95" i="8" s="1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48" i="8" l="1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<sst xmlns="http://schemas.openxmlformats.org/spreadsheetml/2006/main" count="2752" uniqueCount="878">
  <si>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</si>
  <si>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</si>
  <si>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</si>
  <si>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</si>
  <si>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</si>
  <si>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</si>
  <si>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</si>
  <si>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</si>
  <si>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</si>
  <si>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</si>
  <si>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</si>
  <si>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</si>
  <si>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</si>
  <si>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</si>
  <si>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</si>
  <si>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</si>
  <si>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</si>
  <si>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</si>
  <si>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</si>
  <si>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</si>
  <si>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</si>
  <si>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</si>
  <si>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</si>
  <si>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</si>
  <si>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</si>
  <si>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</si>
  <si>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</si>
  <si>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</si>
  <si>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</si>
  <si>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</si>
  <si>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</si>
  <si>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</si>
  <si>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</si>
  <si>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</si>
  <si>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</si>
  <si>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</si>
  <si>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</si>
  <si>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</si>
  <si>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</si>
  <si>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</si>
  <si>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</si>
  <si>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</si>
  <si>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</si>
  <si>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</si>
  <si>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</si>
  <si>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</si>
  <si>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</si>
  <si>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</si>
  <si>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</si>
  <si>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</si>
  <si>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</si>
  <si>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</si>
  <si>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</si>
  <si>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</si>
  <si>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</si>
  <si>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</si>
  <si>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</si>
  <si>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</si>
  <si>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</si>
  <si>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</si>
  <si>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</si>
  <si>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</si>
  <si>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</si>
  <si>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</si>
  <si>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</si>
  <si>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</si>
  <si>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</si>
  <si>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</si>
  <si>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</si>
  <si>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</si>
  <si>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</si>
  <si>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</si>
  <si>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</si>
  <si>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</si>
  <si>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</si>
  <si>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</si>
  <si>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</si>
  <si>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</si>
  <si>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</si>
  <si>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</si>
  <si>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</si>
  <si>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</si>
  <si>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</si>
  <si>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</si>
  <si>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</si>
  <si>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</si>
  <si>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</si>
  <si>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</si>
  <si>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</si>
  <si>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</si>
  <si>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</si>
  <si>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</si>
  <si>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</si>
  <si>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</si>
  <si>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</si>
  <si>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</si>
  <si>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</si>
  <si>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</si>
  <si>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</si>
  <si>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</si>
  <si>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</si>
  <si>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</si>
  <si>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</si>
  <si>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</si>
  <si>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</si>
  <si>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</si>
  <si>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</si>
  <si>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</si>
  <si>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</si>
  <si>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</si>
  <si>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</si>
  <si>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</si>
  <si>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</si>
  <si>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</si>
  <si>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</si>
  <si>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</si>
  <si>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</si>
  <si>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</si>
  <si>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</si>
  <si>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</si>
  <si>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</si>
  <si>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</si>
  <si>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</si>
  <si>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</si>
  <si>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</si>
  <si>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</si>
  <si>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</si>
  <si>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</si>
  <si>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</si>
  <si>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</si>
  <si>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</si>
  <si>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</si>
  <si>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</si>
  <si>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</si>
  <si>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</si>
  <si>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</si>
  <si>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</si>
  <si>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</si>
  <si>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</si>
  <si>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</si>
  <si>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</si>
  <si>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</si>
  <si>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</si>
  <si>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</si>
  <si>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</si>
  <si>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</si>
  <si>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</si>
  <si>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</si>
  <si>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</si>
  <si>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</si>
  <si>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</si>
  <si>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</si>
  <si>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</si>
  <si>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</si>
  <si>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</si>
  <si>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</si>
  <si>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</si>
  <si>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</si>
  <si>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</si>
  <si>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</si>
  <si>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</si>
  <si>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</si>
  <si>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</si>
  <si>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</si>
  <si>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</si>
  <si>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</si>
  <si>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</si>
  <si>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</si>
  <si>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</si>
  <si>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</si>
  <si>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</si>
  <si>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</si>
  <si>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</si>
  <si>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</si>
  <si>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</si>
  <si>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</si>
  <si>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</si>
  <si>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</si>
  <si>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</si>
  <si>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</si>
  <si>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</si>
  <si>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</si>
  <si>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</si>
  <si>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</si>
  <si>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</si>
  <si>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</si>
  <si>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</si>
  <si>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</si>
  <si>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</si>
  <si>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</si>
  <si>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</si>
  <si>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</si>
  <si>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</si>
  <si>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</si>
  <si>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</si>
  <si>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</si>
  <si>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</si>
  <si>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</si>
  <si>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</si>
  <si>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</si>
  <si>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</si>
  <si>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</si>
  <si>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</si>
  <si>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</si>
  <si>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</si>
  <si>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</si>
  <si>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</si>
  <si>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</si>
  <si>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</si>
  <si>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</si>
  <si>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</si>
  <si>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</si>
  <si>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</si>
  <si>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</si>
  <si>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</si>
  <si>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</si>
  <si>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</si>
  <si>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</si>
  <si>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</si>
  <si>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</si>
  <si>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</si>
  <si>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</si>
  <si>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</si>
  <si>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</si>
  <si>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</si>
  <si>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</si>
  <si>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</si>
  <si>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</si>
  <si>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</si>
  <si>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</si>
  <si>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</si>
  <si>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</si>
  <si>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</si>
  <si>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</si>
  <si>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</si>
  <si>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</si>
  <si>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</si>
  <si>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</si>
  <si>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</si>
  <si>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</si>
  <si>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</si>
  <si>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</si>
  <si>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</si>
  <si>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</si>
  <si>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</si>
  <si>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</si>
  <si>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</si>
  <si>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</si>
  <si>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</si>
  <si>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</si>
  <si>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</si>
  <si>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</si>
  <si>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</si>
  <si>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</si>
  <si>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</si>
  <si>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</si>
  <si>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</si>
  <si>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</si>
  <si>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</si>
  <si>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</si>
  <si>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</si>
  <si>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</si>
  <si>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</si>
  <si>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</si>
  <si>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</si>
  <si>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</si>
  <si>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</si>
  <si>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</si>
  <si>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</si>
  <si>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</si>
  <si>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</si>
  <si>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</si>
  <si>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</si>
  <si>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</si>
  <si>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</si>
  <si>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</si>
  <si>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</si>
  <si>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</si>
  <si>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</si>
  <si>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</si>
  <si>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</si>
  <si>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</si>
  <si>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</si>
  <si>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</si>
  <si>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</si>
  <si>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</si>
  <si>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</si>
  <si>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</si>
  <si>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</si>
  <si>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</si>
  <si>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</si>
  <si>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</si>
  <si>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</si>
  <si>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</si>
  <si>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</si>
  <si>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</si>
  <si>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</si>
  <si>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</si>
  <si>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</si>
  <si>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</si>
  <si>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</si>
  <si>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</si>
  <si>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</si>
  <si>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</si>
  <si>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</si>
  <si>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</si>
  <si>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</si>
  <si>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</si>
  <si>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</si>
  <si>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</si>
  <si>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</si>
  <si>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</si>
  <si>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</si>
  <si>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</si>
  <si>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</si>
  <si>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</si>
  <si>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</si>
  <si>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</si>
  <si>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</si>
  <si>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</si>
  <si>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</si>
  <si>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</si>
  <si>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</si>
  <si>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</si>
  <si>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</si>
  <si>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</si>
  <si>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</si>
  <si>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</si>
  <si>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</si>
  <si>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</si>
  <si>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</si>
  <si>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</si>
  <si>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</si>
  <si>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</si>
  <si>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</si>
  <si>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</si>
  <si>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</si>
  <si>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</si>
  <si>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</si>
  <si>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</si>
  <si>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</si>
  <si>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</si>
  <si>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</si>
  <si>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</si>
  <si>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</si>
  <si>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</si>
  <si>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</si>
  <si>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</si>
  <si>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</si>
  <si>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</si>
  <si>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</si>
  <si>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</si>
  <si>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</si>
  <si>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</si>
  <si>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</si>
  <si>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</si>
  <si>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</si>
  <si>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</si>
  <si>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</si>
  <si>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</si>
  <si>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</si>
  <si>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</si>
  <si>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</si>
  <si>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</si>
  <si>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</si>
  <si>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</si>
  <si>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</si>
  <si>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</si>
  <si>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</si>
  <si>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</si>
  <si>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</si>
  <si>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</si>
  <si>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</si>
  <si>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</si>
  <si>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</si>
  <si>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</si>
  <si>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</si>
  <si>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</si>
  <si>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</si>
  <si>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</si>
  <si>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</si>
  <si>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</si>
  <si>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</si>
  <si>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</si>
  <si>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</si>
  <si>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</si>
  <si>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</si>
  <si>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</si>
  <si>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</si>
  <si>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</si>
  <si>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</si>
  <si>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</si>
  <si>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</si>
  <si>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</si>
  <si>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</si>
  <si>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</si>
  <si>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</si>
  <si>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</si>
  <si>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</si>
  <si>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</si>
  <si>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</si>
  <si>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</si>
  <si>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</si>
  <si>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</si>
  <si>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</si>
  <si>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</si>
  <si>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</si>
  <si>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</si>
  <si>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</si>
  <si>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</si>
  <si>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</si>
  <si>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</si>
  <si>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</si>
  <si>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</si>
  <si>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</si>
  <si>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</si>
  <si>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</si>
  <si>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</si>
  <si>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</si>
  <si>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</si>
  <si>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</si>
  <si>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</si>
  <si>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</si>
  <si>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</si>
  <si>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</si>
  <si>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</si>
  <si>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</si>
  <si>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</si>
  <si>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</si>
  <si>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</si>
  <si>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</si>
  <si>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</si>
  <si>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</si>
  <si>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</si>
  <si>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</si>
  <si>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</si>
  <si>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</si>
  <si>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</si>
  <si>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</si>
  <si>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</si>
  <si>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</si>
  <si>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</si>
  <si>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</si>
  <si>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</si>
  <si>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</si>
  <si>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</si>
  <si>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</si>
  <si>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</si>
  <si>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</si>
  <si>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</si>
  <si>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</si>
  <si>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</si>
  <si>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</si>
  <si>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</si>
  <si>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</si>
  <si>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</si>
  <si>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</si>
  <si>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</si>
  <si>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</si>
  <si>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</si>
  <si>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</si>
  <si>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</si>
  <si>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</si>
  <si>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</si>
  <si>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</si>
  <si>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</si>
  <si>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</si>
  <si>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</si>
  <si>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</si>
  <si>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</si>
  <si>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</si>
  <si>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</si>
  <si>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</si>
  <si>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</si>
  <si>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</si>
  <si>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</si>
  <si>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</si>
  <si>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</si>
  <si>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</si>
  <si>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</si>
  <si>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</si>
  <si>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</si>
  <si>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</si>
  <si>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</si>
  <si>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</si>
  <si>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</si>
  <si>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</si>
  <si>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</si>
  <si>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</si>
  <si>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</si>
  <si>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</si>
  <si>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</si>
  <si>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</si>
  <si>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</si>
  <si>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</si>
  <si>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</si>
  <si>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</si>
  <si>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</si>
  <si>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</si>
  <si>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</si>
  <si>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</si>
  <si>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</si>
  <si>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</si>
  <si>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</si>
  <si>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</si>
  <si>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</si>
  <si>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</si>
  <si>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</si>
  <si>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</si>
  <si>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</si>
  <si>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</si>
  <si>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</si>
  <si>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</si>
  <si>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</si>
  <si>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</si>
  <si>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</si>
  <si>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</si>
  <si>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</si>
  <si>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</si>
  <si>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</si>
  <si>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</si>
  <si>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</si>
  <si>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</si>
  <si>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</si>
  <si>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</si>
  <si>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</si>
  <si>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</si>
  <si>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</si>
  <si>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</si>
  <si>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</si>
  <si>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</si>
  <si>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</si>
  <si>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</si>
  <si>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</si>
  <si>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</si>
  <si>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</si>
  <si>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</si>
  <si>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</si>
  <si>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</si>
  <si>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</si>
  <si>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</si>
  <si>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</si>
  <si>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</si>
  <si>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</si>
  <si>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</si>
  <si>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</si>
  <si>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</si>
  <si>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</si>
  <si>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</si>
  <si>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</si>
  <si>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</si>
  <si>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</si>
  <si>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</si>
  <si>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</si>
  <si>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</si>
  <si>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</si>
  <si>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</si>
  <si>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</si>
  <si>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</si>
  <si>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</si>
  <si>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</si>
  <si>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</si>
  <si>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</si>
  <si>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</si>
  <si>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</si>
  <si>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</si>
  <si>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</si>
  <si>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</si>
  <si>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</si>
  <si>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</si>
  <si>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</si>
  <si>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</si>
  <si>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</si>
  <si>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</si>
  <si>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</si>
  <si>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</si>
  <si>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</si>
  <si>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</si>
  <si>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</si>
  <si>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</si>
  <si>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</si>
  <si>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</si>
  <si>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</si>
  <si>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</si>
  <si>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</si>
  <si>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</si>
  <si>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</si>
  <si>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</si>
  <si>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</si>
  <si>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</si>
  <si>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</si>
  <si>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</si>
  <si>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</si>
  <si>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</si>
  <si>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</si>
  <si>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</si>
  <si>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</si>
  <si>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</si>
  <si>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</si>
  <si>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</si>
  <si>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</si>
  <si>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</si>
  <si>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</si>
  <si>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</si>
  <si>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</si>
  <si>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</si>
  <si>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</si>
  <si>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</si>
  <si>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</si>
  <si>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</si>
  <si>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</si>
  <si>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</si>
  <si>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</si>
  <si>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</si>
  <si>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</si>
  <si>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</si>
  <si>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</si>
  <si>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</si>
  <si>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</si>
  <si>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</si>
  <si>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</si>
  <si>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</si>
  <si>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</si>
  <si>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</si>
  <si>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</si>
  <si>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</si>
  <si>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</si>
  <si>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</si>
  <si>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</si>
  <si>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</si>
  <si>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</si>
  <si>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</si>
  <si>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</si>
  <si>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</si>
  <si>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</si>
  <si>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</si>
  <si>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</si>
  <si>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</si>
  <si>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</si>
  <si>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</si>
  <si>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</si>
  <si>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</si>
  <si>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</si>
  <si>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</si>
  <si>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</si>
  <si>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</si>
  <si>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</si>
  <si>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</si>
  <si>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</si>
  <si>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</si>
  <si>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</si>
  <si>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</si>
  <si>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</si>
  <si>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</si>
  <si>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</si>
  <si>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</si>
  <si>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</si>
  <si>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</si>
  <si>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</si>
  <si>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</si>
  <si>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</si>
  <si>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</si>
  <si>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</si>
  <si>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</si>
  <si>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</si>
  <si>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</si>
  <si>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</si>
  <si>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</si>
  <si>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</si>
  <si>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</si>
  <si>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</si>
  <si>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</si>
  <si>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</si>
  <si>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</si>
  <si>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</si>
  <si>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</si>
  <si>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</si>
  <si>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</si>
  <si>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</si>
  <si>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</si>
  <si>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</si>
  <si>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</si>
  <si>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</si>
  <si>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</si>
  <si>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</si>
  <si>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</si>
  <si>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</si>
  <si>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</si>
  <si>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</si>
  <si>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</si>
  <si>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</si>
  <si>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</si>
  <si>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</si>
  <si>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</si>
  <si>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</si>
  <si>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</si>
  <si>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</si>
  <si>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</si>
  <si>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</si>
  <si>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</si>
  <si>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</si>
  <si>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</si>
  <si>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</si>
  <si>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</si>
  <si>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</si>
  <si>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</si>
  <si>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</si>
  <si>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</si>
  <si>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</si>
  <si>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</si>
  <si>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</si>
  <si>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</si>
  <si>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</si>
  <si>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</si>
  <si>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</si>
  <si>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</si>
  <si>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</si>
  <si>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</si>
  <si>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</si>
  <si>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</si>
  <si>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</si>
  <si>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</si>
  <si>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</si>
  <si>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</si>
  <si>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</si>
  <si>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</si>
  <si>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</si>
  <si>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</si>
  <si>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</si>
  <si>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</si>
  <si>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</si>
  <si>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</si>
  <si>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</si>
  <si>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</si>
  <si>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</si>
  <si>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</si>
  <si>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</si>
  <si>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</si>
  <si>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</si>
  <si>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</si>
  <si>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</si>
  <si>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</si>
  <si>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</si>
  <si>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</si>
  <si>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</si>
  <si>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</si>
  <si>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</si>
  <si>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</si>
  <si>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</si>
  <si>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</si>
  <si>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</si>
  <si>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</si>
  <si>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</si>
  <si>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</si>
  <si>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</si>
  <si>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</si>
  <si>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</si>
  <si>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</si>
  <si>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</si>
  <si>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</si>
  <si>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</si>
  <si>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</si>
  <si>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</si>
  <si>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</si>
  <si>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</si>
  <si>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</si>
  <si>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</si>
  <si>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</si>
  <si>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</si>
  <si>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</si>
  <si>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</si>
  <si>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</si>
  <si>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</si>
  <si>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</si>
  <si>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</si>
  <si>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</si>
  <si>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</si>
  <si>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</si>
  <si>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</si>
  <si>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</si>
  <si>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</si>
  <si>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</si>
  <si>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</si>
  <si>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</si>
  <si>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</si>
  <si>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</si>
  <si>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</si>
  <si>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</si>
  <si>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</si>
  <si>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</si>
  <si>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</si>
  <si>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</si>
  <si>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</si>
  <si>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</si>
  <si>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</si>
  <si>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</si>
  <si>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</si>
  <si>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</si>
  <si>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</si>
  <si>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</si>
  <si>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</si>
  <si>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</si>
  <si>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</si>
  <si>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</si>
  <si>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</si>
  <si>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</si>
  <si>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</si>
  <si>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</si>
  <si>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</si>
  <si>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</si>
  <si>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</si>
  <si>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</si>
  <si>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</si>
  <si>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</si>
  <si>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</si>
  <si>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</si>
  <si>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</si>
  <si>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</si>
  <si>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</si>
  <si>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</si>
  <si>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</si>
  <si>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</si>
  <si>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</si>
  <si>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</si>
  <si>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</si>
  <si>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</si>
  <si>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</si>
  <si>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</si>
  <si>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</si>
  <si>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</si>
  <si>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</si>
  <si>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</si>
  <si>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</si>
  <si>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</si>
  <si>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</si>
  <si>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</si>
  <si>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</si>
  <si>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</si>
  <si>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</si>
  <si>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</si>
  <si>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</si>
  <si>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</si>
  <si>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</si>
  <si>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</si>
  <si>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</si>
  <si>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</si>
  <si>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</si>
  <si>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</si>
  <si>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</si>
  <si>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</si>
  <si>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</si>
  <si>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</si>
  <si>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</si>
  <si>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</si>
  <si>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</si>
  <si>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</si>
  <si>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</si>
  <si>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</si>
  <si>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</si>
  <si>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</si>
  <si>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</si>
  <si>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</si>
  <si>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</si>
  <si>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</si>
  <si>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</si>
  <si>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</si>
  <si>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</si>
  <si>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</si>
  <si>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</si>
  <si>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</si>
  <si>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</si>
  <si>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</si>
  <si>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</si>
  <si>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</si>
  <si>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</si>
  <si>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</si>
  <si>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NOVA UNIÃO ITAITUBA-PARÁ</t>
    </r>
  </si>
  <si>
    <t>COMUNIDADE NOVA UNIÃO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</si>
</sst>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139882</xdr:colOff>
      <xdr:row>0</xdr:row>
      <xdr:rowOff>115955</xdr:rowOff>
    </xdr:from>
    <xdr:to>
      <xdr:col>1</xdr:col>
      <xdr:colOff>275166</xdr:colOff>
      <xdr:row>5</xdr:row>
      <xdr:rowOff>61980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882" y="115955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905034</xdr:colOff>
      <xdr:row>0</xdr:row>
      <xdr:rowOff>130222</xdr:rowOff>
    </xdr:from>
    <xdr:to>
      <xdr:col>7</xdr:col>
      <xdr:colOff>314462</xdr:colOff>
      <xdr:row>4</xdr:row>
      <xdr:rowOff>266747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69534" y="130222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1851025</xdr:colOff>
      <xdr:row>124</xdr:row>
      <xdr:rowOff>172894</xdr:rowOff>
    </xdr:from>
    <xdr:to>
      <xdr:col>4</xdr:col>
      <xdr:colOff>506222</xdr:colOff>
      <xdr:row>128</xdr:row>
      <xdr:rowOff>31707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570692" y="47014727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88" zoomScale="90" zoomScaleNormal="90" zoomScaleSheetLayoutView="90" workbookViewId="0">
      <selection activeCell="B123" sqref="B12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15"/>
      <c r="B1" s="215"/>
      <c r="C1" s="215"/>
      <c r="D1" s="215"/>
      <c r="E1" s="215"/>
      <c r="F1" s="215"/>
      <c r="G1" s="215"/>
      <c r="H1" s="215"/>
    </row>
    <row r="2" spans="1:9" ht="15" customHeight="1">
      <c r="A2" s="215"/>
      <c r="B2" s="215"/>
      <c r="C2" s="215"/>
      <c r="D2" s="215"/>
      <c r="E2" s="215"/>
      <c r="F2" s="215"/>
      <c r="G2" s="215"/>
      <c r="H2" s="215"/>
    </row>
    <row r="3" spans="1:9" ht="15" customHeight="1">
      <c r="A3" s="215"/>
      <c r="B3" s="215"/>
      <c r="C3" s="215"/>
      <c r="D3" s="215"/>
      <c r="E3" s="215"/>
      <c r="F3" s="215"/>
      <c r="G3" s="215"/>
      <c r="H3" s="215"/>
    </row>
    <row r="4" spans="1:9" ht="15" customHeight="1">
      <c r="A4" s="215"/>
      <c r="B4" s="215"/>
      <c r="C4" s="215"/>
      <c r="D4" s="215"/>
      <c r="E4" s="215"/>
      <c r="F4" s="215"/>
      <c r="G4" s="215"/>
      <c r="H4" s="215"/>
    </row>
    <row r="5" spans="1:9" ht="24" customHeight="1">
      <c r="A5" s="215"/>
      <c r="B5" s="215"/>
      <c r="C5" s="215"/>
      <c r="D5" s="215"/>
      <c r="E5" s="215"/>
      <c r="F5" s="215"/>
      <c r="G5" s="215"/>
      <c r="H5" s="215"/>
    </row>
    <row r="6" spans="1:9" ht="9" customHeight="1" thickBot="1">
      <c r="A6" s="216"/>
      <c r="B6" s="216"/>
      <c r="C6" s="216"/>
      <c r="D6" s="216"/>
      <c r="E6" s="216"/>
      <c r="F6" s="216"/>
      <c r="G6" s="216"/>
      <c r="H6" s="216"/>
    </row>
    <row r="7" spans="1:9" ht="28.5" customHeight="1" thickTop="1">
      <c r="A7" s="225" t="s">
        <v>0</v>
      </c>
      <c r="B7" s="226"/>
      <c r="C7" s="226"/>
      <c r="D7" s="229" t="s">
        <v>409</v>
      </c>
      <c r="E7" s="230"/>
      <c r="F7" s="230"/>
      <c r="G7" s="217" t="s">
        <v>691</v>
      </c>
      <c r="H7" s="218"/>
    </row>
    <row r="8" spans="1:9" ht="30.75" customHeight="1">
      <c r="A8" s="223" t="s">
        <v>389</v>
      </c>
      <c r="B8" s="224"/>
      <c r="C8" s="224"/>
      <c r="D8" s="231" t="s">
        <v>388</v>
      </c>
      <c r="E8" s="232"/>
      <c r="F8" s="233"/>
      <c r="G8" s="219" t="s">
        <v>83</v>
      </c>
      <c r="H8" s="220"/>
    </row>
    <row r="9" spans="1:9" ht="30" customHeight="1" thickBot="1">
      <c r="A9" s="227" t="s">
        <v>876</v>
      </c>
      <c r="B9" s="228"/>
      <c r="C9" s="228"/>
      <c r="D9" s="234"/>
      <c r="E9" s="235"/>
      <c r="F9" s="236"/>
      <c r="G9" s="221">
        <f>I9</f>
        <v>102886.97999999998</v>
      </c>
      <c r="H9" s="222"/>
      <c r="I9" s="2">
        <f>H120</f>
        <v>102886.97999999998</v>
      </c>
    </row>
    <row r="10" spans="1:9" ht="15.75" thickTop="1">
      <c r="A10" s="210"/>
      <c r="B10" s="211"/>
      <c r="C10" s="211"/>
      <c r="D10" s="211"/>
      <c r="E10" s="211"/>
      <c r="F10" s="211"/>
      <c r="G10" s="211"/>
      <c r="H10" s="211"/>
    </row>
    <row r="11" spans="1:9" ht="22.5" customHeight="1">
      <c r="A11" s="201" t="s">
        <v>1</v>
      </c>
      <c r="B11" s="196" t="s">
        <v>42</v>
      </c>
      <c r="C11" s="201" t="s">
        <v>57</v>
      </c>
      <c r="D11" s="196" t="s">
        <v>43</v>
      </c>
      <c r="E11" s="199" t="s">
        <v>44</v>
      </c>
      <c r="F11" s="207" t="s">
        <v>3</v>
      </c>
      <c r="G11" s="208"/>
      <c r="H11" s="209"/>
    </row>
    <row r="12" spans="1:9" ht="27.75" customHeight="1">
      <c r="A12" s="202"/>
      <c r="B12" s="196"/>
      <c r="C12" s="202"/>
      <c r="D12" s="196"/>
      <c r="E12" s="200"/>
      <c r="F12" s="44" t="s">
        <v>45</v>
      </c>
      <c r="G12" s="44" t="s">
        <v>46</v>
      </c>
      <c r="H12" s="45" t="s">
        <v>48</v>
      </c>
    </row>
    <row r="13" spans="1:9">
      <c r="A13" s="212"/>
      <c r="B13" s="213"/>
      <c r="C13" s="213"/>
      <c r="D13" s="213"/>
      <c r="E13" s="213"/>
      <c r="F13" s="213"/>
      <c r="G13" s="213"/>
      <c r="H13" s="214"/>
    </row>
    <row r="14" spans="1:9" ht="19.5" customHeight="1">
      <c r="A14" s="73" t="s">
        <v>5</v>
      </c>
      <c r="B14" s="197" t="s">
        <v>49</v>
      </c>
      <c r="C14" s="197"/>
      <c r="D14" s="197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198" t="s">
        <v>58</v>
      </c>
      <c r="C18" s="198"/>
      <c r="D18" s="198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198" t="s">
        <v>105</v>
      </c>
      <c r="C21" s="198"/>
      <c r="D21" s="198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237"/>
      <c r="D22" s="238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198" t="s">
        <v>103</v>
      </c>
      <c r="C25" s="198"/>
      <c r="D25" s="198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206" t="s">
        <v>111</v>
      </c>
      <c r="C28" s="206"/>
      <c r="D28" s="206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206" t="s">
        <v>118</v>
      </c>
      <c r="C34" s="206"/>
      <c r="D34" s="206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206" t="s">
        <v>119</v>
      </c>
      <c r="C37" s="206"/>
      <c r="D37" s="206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206" t="s">
        <v>120</v>
      </c>
      <c r="C41" s="206"/>
      <c r="D41" s="206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206" t="s">
        <v>121</v>
      </c>
      <c r="C45" s="206"/>
      <c r="D45" s="206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03"/>
      <c r="B120" s="204"/>
      <c r="C120" s="204"/>
      <c r="D120" s="204"/>
      <c r="E120" s="204"/>
      <c r="F120" s="204"/>
      <c r="G120" s="20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195"/>
      <c r="B127" s="195"/>
      <c r="C127" s="195"/>
      <c r="D127" s="195"/>
      <c r="E127" s="195"/>
      <c r="F127" s="195"/>
      <c r="G127" s="195"/>
      <c r="H127" s="195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0:D90"/>
    <mergeCell ref="B34:D34"/>
    <mergeCell ref="B37:D37"/>
    <mergeCell ref="B41:D41"/>
    <mergeCell ref="C11:C12"/>
    <mergeCell ref="C22:D22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15"/>
      <c r="B1" s="215"/>
      <c r="C1" s="215"/>
      <c r="D1" s="215"/>
      <c r="E1" s="215"/>
    </row>
    <row r="2" spans="1:7">
      <c r="A2" s="215"/>
      <c r="B2" s="215"/>
      <c r="C2" s="215"/>
      <c r="D2" s="215"/>
      <c r="E2" s="215"/>
    </row>
    <row r="3" spans="1:7">
      <c r="A3" s="215"/>
      <c r="B3" s="215"/>
      <c r="C3" s="215"/>
      <c r="D3" s="215"/>
      <c r="E3" s="215"/>
    </row>
    <row r="4" spans="1:7" ht="25.5" customHeight="1">
      <c r="A4" s="215"/>
      <c r="B4" s="215"/>
      <c r="C4" s="215"/>
      <c r="D4" s="215"/>
      <c r="E4" s="21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24" t="s">
        <v>0</v>
      </c>
      <c r="B6" s="224"/>
      <c r="C6" s="224"/>
      <c r="D6" s="224"/>
      <c r="E6" s="92" t="s">
        <v>81</v>
      </c>
    </row>
    <row r="7" spans="1:7" ht="33" customHeight="1">
      <c r="A7" s="224" t="str">
        <f>ORÇAMENTO!A8</f>
        <v>OBRA: CENTRO DE REFERÊNCIA EM SAÚDE</v>
      </c>
      <c r="B7" s="224"/>
      <c r="C7" s="224"/>
      <c r="D7" s="224"/>
      <c r="E7" s="251">
        <v>44104</v>
      </c>
    </row>
    <row r="8" spans="1:7" ht="21.75" customHeight="1">
      <c r="A8" s="224" t="str">
        <f>ORÇAMENTO!A9</f>
        <v>LOCAL DA OBRA: COMUNIDADE NOVA UNIÃO ITAITUBA-PARÁ</v>
      </c>
      <c r="B8" s="224"/>
      <c r="C8" s="224"/>
      <c r="D8" s="22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15"/>
      <c r="B1" s="215"/>
      <c r="C1" s="215"/>
      <c r="D1" s="215"/>
      <c r="E1" s="215"/>
      <c r="F1" s="215"/>
      <c r="G1" s="215"/>
      <c r="H1" s="3"/>
      <c r="I1" s="3"/>
    </row>
    <row r="2" spans="1:9">
      <c r="A2" s="215"/>
      <c r="B2" s="215"/>
      <c r="C2" s="215"/>
      <c r="D2" s="215"/>
      <c r="E2" s="215"/>
      <c r="F2" s="215"/>
      <c r="G2" s="215"/>
      <c r="H2" s="3"/>
      <c r="I2" s="3"/>
    </row>
    <row r="3" spans="1:9">
      <c r="A3" s="215"/>
      <c r="B3" s="215"/>
      <c r="C3" s="215"/>
      <c r="D3" s="215"/>
      <c r="E3" s="215"/>
      <c r="F3" s="215"/>
      <c r="G3" s="215"/>
      <c r="H3" s="3"/>
      <c r="I3" s="3"/>
    </row>
    <row r="4" spans="1:9" ht="15" customHeight="1">
      <c r="A4" s="215"/>
      <c r="B4" s="215"/>
      <c r="C4" s="215"/>
      <c r="D4" s="215"/>
      <c r="E4" s="215"/>
      <c r="F4" s="215"/>
      <c r="G4" s="215"/>
      <c r="H4" s="3"/>
      <c r="I4" s="3"/>
    </row>
    <row r="5" spans="1:9" ht="21" customHeight="1">
      <c r="A5" s="215"/>
      <c r="B5" s="215"/>
      <c r="C5" s="215"/>
      <c r="D5" s="215"/>
      <c r="E5" s="215"/>
      <c r="F5" s="215"/>
      <c r="G5" s="215"/>
      <c r="H5" s="3"/>
      <c r="I5" s="3"/>
    </row>
    <row r="6" spans="1:9" ht="15.75" thickBot="1">
      <c r="A6" s="216"/>
      <c r="B6" s="216"/>
      <c r="C6" s="216"/>
      <c r="D6" s="216"/>
      <c r="E6" s="216"/>
      <c r="F6" s="216"/>
      <c r="G6" s="216"/>
      <c r="H6" s="4"/>
      <c r="I6" s="4"/>
    </row>
    <row r="7" spans="1:9" ht="29.25" customHeight="1" thickBot="1">
      <c r="A7" s="284" t="s">
        <v>0</v>
      </c>
      <c r="B7" s="285"/>
      <c r="C7" s="285"/>
      <c r="D7" s="286" t="s">
        <v>410</v>
      </c>
      <c r="E7" s="285"/>
      <c r="F7" s="285"/>
      <c r="G7" s="287"/>
      <c r="H7" s="37"/>
      <c r="I7" s="37"/>
    </row>
    <row r="8" spans="1:9" ht="31.5" customHeight="1" thickTop="1" thickBot="1">
      <c r="A8" s="281" t="str">
        <f>CÁLCULO!A7</f>
        <v>OBRA: CENTRO DE REFERÊNCIA EM SAÚDE</v>
      </c>
      <c r="B8" s="282"/>
      <c r="C8" s="283"/>
      <c r="D8" s="291" t="s">
        <v>84</v>
      </c>
      <c r="E8" s="292"/>
      <c r="F8" s="292"/>
      <c r="G8" s="293"/>
      <c r="H8" s="36"/>
      <c r="I8" s="36"/>
    </row>
    <row r="9" spans="1:9" ht="27.75" customHeight="1" thickTop="1" thickBot="1">
      <c r="A9" s="281" t="str">
        <f>ORÇAMENTO!A9</f>
        <v>LOCAL DA OBRA: COMUNIDADE NOVA UNIÃO ITAITUBA-PARÁ</v>
      </c>
      <c r="B9" s="282"/>
      <c r="C9" s="282"/>
      <c r="D9" s="288">
        <f>ORÇAMENTO!H120</f>
        <v>102886.97999999998</v>
      </c>
      <c r="E9" s="289"/>
      <c r="F9" s="289"/>
      <c r="G9" s="290"/>
      <c r="H9" s="36"/>
      <c r="I9" s="36"/>
    </row>
    <row r="10" spans="1:9" ht="15.75" thickTop="1">
      <c r="A10" s="279"/>
      <c r="B10" s="250"/>
      <c r="C10" s="250"/>
      <c r="D10" s="250"/>
      <c r="E10" s="250"/>
      <c r="F10" s="250"/>
      <c r="G10" s="280"/>
    </row>
    <row r="11" spans="1:9">
      <c r="A11" s="261" t="s">
        <v>56</v>
      </c>
      <c r="B11" s="262"/>
      <c r="C11" s="262"/>
      <c r="D11" s="262"/>
      <c r="E11" s="262"/>
      <c r="F11" s="262"/>
      <c r="G11" s="263"/>
    </row>
    <row r="12" spans="1:9">
      <c r="A12" s="261"/>
      <c r="B12" s="262"/>
      <c r="C12" s="262"/>
      <c r="D12" s="262"/>
      <c r="E12" s="262"/>
      <c r="F12" s="262"/>
      <c r="G12" s="263"/>
    </row>
    <row r="13" spans="1:9" ht="15.75">
      <c r="A13" s="264" t="s">
        <v>1</v>
      </c>
      <c r="B13" s="260" t="s">
        <v>2</v>
      </c>
      <c r="C13" s="260" t="s">
        <v>43</v>
      </c>
      <c r="D13" s="267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64"/>
      <c r="B14" s="260"/>
      <c r="C14" s="260"/>
      <c r="D14" s="267"/>
      <c r="E14" s="62">
        <v>30</v>
      </c>
      <c r="F14" s="62">
        <v>60</v>
      </c>
      <c r="G14" s="106">
        <v>90</v>
      </c>
    </row>
    <row r="15" spans="1:9" ht="15.75" thickBot="1">
      <c r="A15" s="258" t="s">
        <v>5</v>
      </c>
      <c r="B15" s="265" t="str">
        <f>ORÇAMENTO!B14</f>
        <v>SERVIÇOS PRELIMINARES</v>
      </c>
      <c r="C15" s="266">
        <f>ORÇAMENTO!H14</f>
        <v>1752.9499999999998</v>
      </c>
      <c r="D15" s="253">
        <f>ROUND(C15/$C$37,11)</f>
        <v>1.7037627109999998E-2</v>
      </c>
      <c r="E15" s="70">
        <v>1</v>
      </c>
      <c r="F15" s="60"/>
      <c r="G15" s="107"/>
    </row>
    <row r="16" spans="1:9">
      <c r="A16" s="259"/>
      <c r="B16" s="265"/>
      <c r="C16" s="266"/>
      <c r="D16" s="253"/>
      <c r="E16" s="69">
        <f>E15*$C$15</f>
        <v>1752.9499999999998</v>
      </c>
      <c r="F16" s="61"/>
      <c r="G16" s="108"/>
    </row>
    <row r="17" spans="1:7" ht="15.75" thickBot="1">
      <c r="A17" s="258" t="s">
        <v>8</v>
      </c>
      <c r="B17" s="265" t="str">
        <f>ORÇAMENTO!B18</f>
        <v>MOVIMENTO DE TERRA</v>
      </c>
      <c r="C17" s="266">
        <f>ORÇAMENTO!H18</f>
        <v>1107.42</v>
      </c>
      <c r="D17" s="253">
        <f>ROUND(C17/$C$37,11)</f>
        <v>1.0763461029999999E-2</v>
      </c>
      <c r="E17" s="89">
        <v>1</v>
      </c>
      <c r="F17" s="89"/>
      <c r="G17" s="109"/>
    </row>
    <row r="18" spans="1:7">
      <c r="A18" s="259"/>
      <c r="B18" s="265"/>
      <c r="C18" s="266"/>
      <c r="D18" s="253"/>
      <c r="E18" s="104">
        <f>E17*$C$17</f>
        <v>1107.42</v>
      </c>
      <c r="F18" s="61"/>
      <c r="G18" s="61"/>
    </row>
    <row r="19" spans="1:7" ht="15.75" thickBot="1">
      <c r="A19" s="258" t="s">
        <v>11</v>
      </c>
      <c r="B19" s="265" t="str">
        <f>ORÇAMENTO!B21</f>
        <v>ESTRUTURAL</v>
      </c>
      <c r="C19" s="266">
        <f>ORÇAMENTO!H21</f>
        <v>9296.2199999999993</v>
      </c>
      <c r="D19" s="253">
        <f>ROUND(C19/$C$37,11)</f>
        <v>9.0353706559999997E-2</v>
      </c>
      <c r="E19" s="70">
        <v>1</v>
      </c>
      <c r="F19" s="60"/>
      <c r="G19" s="60"/>
    </row>
    <row r="20" spans="1:7">
      <c r="A20" s="259"/>
      <c r="B20" s="265"/>
      <c r="C20" s="266"/>
      <c r="D20" s="253"/>
      <c r="E20" s="69">
        <f>E19*$C$19</f>
        <v>9296.2199999999993</v>
      </c>
      <c r="F20" s="61"/>
      <c r="G20" s="61"/>
    </row>
    <row r="21" spans="1:7" ht="15.75" thickBot="1">
      <c r="A21" s="258" t="s">
        <v>13</v>
      </c>
      <c r="B21" s="256" t="str">
        <f>ORÇAMENTO!B28</f>
        <v>ALVENARIA</v>
      </c>
      <c r="C21" s="254">
        <f>ORÇAMENTO!H28</f>
        <v>29323.789999999997</v>
      </c>
      <c r="D21" s="253">
        <f>ROUND(C21/$C$37,11)</f>
        <v>0.28500972620999998</v>
      </c>
      <c r="E21" s="70">
        <v>1</v>
      </c>
      <c r="F21" s="61"/>
      <c r="G21" s="108"/>
    </row>
    <row r="22" spans="1:7">
      <c r="A22" s="259"/>
      <c r="B22" s="257"/>
      <c r="C22" s="255"/>
      <c r="D22" s="253"/>
      <c r="E22" s="69">
        <f>E21*$C$21</f>
        <v>29323.789999999997</v>
      </c>
      <c r="F22" s="61"/>
      <c r="G22" s="108"/>
    </row>
    <row r="23" spans="1:7" ht="15.75" thickBot="1">
      <c r="A23" s="258" t="s">
        <v>220</v>
      </c>
      <c r="B23" s="256" t="str">
        <f>ORÇAMENTO!B34</f>
        <v>PINTURA</v>
      </c>
      <c r="C23" s="254">
        <f>ORÇAMENTO!H34</f>
        <v>9325.5199999999986</v>
      </c>
      <c r="D23" s="253">
        <f>ROUND(C23/$C$37,11)</f>
        <v>9.0638485059999996E-2</v>
      </c>
      <c r="E23" s="61"/>
      <c r="F23" s="61"/>
      <c r="G23" s="110">
        <v>1</v>
      </c>
    </row>
    <row r="24" spans="1:7">
      <c r="A24" s="259"/>
      <c r="B24" s="257"/>
      <c r="C24" s="255"/>
      <c r="D24" s="253"/>
      <c r="E24" s="61"/>
      <c r="F24" s="61"/>
      <c r="G24" s="111">
        <f>G23*$C$23</f>
        <v>9325.5199999999986</v>
      </c>
    </row>
    <row r="25" spans="1:7" ht="15.75" thickBot="1">
      <c r="A25" s="258" t="s">
        <v>221</v>
      </c>
      <c r="B25" s="256" t="str">
        <f>ORÇAMENTO!B37</f>
        <v>COBERTURA</v>
      </c>
      <c r="C25" s="254">
        <f>ORÇAMENTO!H37</f>
        <v>12107.82</v>
      </c>
      <c r="D25" s="253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9"/>
      <c r="B26" s="257"/>
      <c r="C26" s="255"/>
      <c r="D26" s="253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8" t="s">
        <v>222</v>
      </c>
      <c r="B27" s="256" t="str">
        <f>ORÇAMENTO!B41</f>
        <v>PISO</v>
      </c>
      <c r="C27" s="254">
        <f>ORÇAMENTO!H41</f>
        <v>7572.41</v>
      </c>
      <c r="D27" s="253">
        <f>ROUND(C27/$C$37,11)</f>
        <v>7.3599302850000006E-2</v>
      </c>
      <c r="E27" s="61"/>
      <c r="F27" s="70">
        <v>1</v>
      </c>
      <c r="G27" s="108"/>
    </row>
    <row r="28" spans="1:7">
      <c r="A28" s="259"/>
      <c r="B28" s="257"/>
      <c r="C28" s="255"/>
      <c r="D28" s="253"/>
      <c r="E28" s="61"/>
      <c r="F28" s="69">
        <f>F27*$C$27</f>
        <v>7572.41</v>
      </c>
      <c r="G28" s="108"/>
    </row>
    <row r="29" spans="1:7" ht="15.75" thickBot="1">
      <c r="A29" s="258" t="s">
        <v>223</v>
      </c>
      <c r="B29" s="256" t="str">
        <f>ORÇAMENTO!B45</f>
        <v>FORRO</v>
      </c>
      <c r="C29" s="254">
        <f>ORÇAMENTO!H45</f>
        <v>4184.3600000000006</v>
      </c>
      <c r="D29" s="253">
        <f>ROUND(C29/$C$37,11)</f>
        <v>4.066948024E-2</v>
      </c>
      <c r="E29" s="61"/>
      <c r="F29" s="70">
        <v>1</v>
      </c>
      <c r="G29" s="108"/>
    </row>
    <row r="30" spans="1:7">
      <c r="A30" s="259"/>
      <c r="B30" s="257"/>
      <c r="C30" s="255"/>
      <c r="D30" s="253"/>
      <c r="E30" s="61"/>
      <c r="F30" s="69">
        <f>F29*$C$29</f>
        <v>4184.3600000000006</v>
      </c>
      <c r="G30" s="108"/>
    </row>
    <row r="31" spans="1:7" ht="15.75" thickBot="1">
      <c r="A31" s="258" t="s">
        <v>224</v>
      </c>
      <c r="B31" s="256" t="str">
        <f>ORÇAMENTO!B48</f>
        <v>ESQUADRIA</v>
      </c>
      <c r="C31" s="254">
        <f>ORÇAMENTO!H48</f>
        <v>10021.59</v>
      </c>
      <c r="D31" s="253">
        <f>ROUND(C31/$C$37,11)</f>
        <v>9.7403869759999998E-2</v>
      </c>
      <c r="E31" s="61"/>
      <c r="F31" s="61"/>
      <c r="G31" s="110">
        <v>1</v>
      </c>
    </row>
    <row r="32" spans="1:7">
      <c r="A32" s="259"/>
      <c r="B32" s="257"/>
      <c r="C32" s="255"/>
      <c r="D32" s="253"/>
      <c r="E32" s="61"/>
      <c r="F32" s="61"/>
      <c r="G32" s="111">
        <f>G31*$C$31</f>
        <v>10021.59</v>
      </c>
    </row>
    <row r="33" spans="1:7" ht="15.75" thickBot="1">
      <c r="A33" s="258" t="s">
        <v>225</v>
      </c>
      <c r="B33" s="256" t="str">
        <f>ORÇAMENTO!B52</f>
        <v>HIDROSSANITÁRIA</v>
      </c>
      <c r="C33" s="254">
        <f>ORÇAMENTO!H52</f>
        <v>11474.94</v>
      </c>
      <c r="D33" s="253">
        <f>ROUND(C33/$C$37,11)</f>
        <v>0.1115295638</v>
      </c>
      <c r="E33" s="89"/>
      <c r="F33" s="70">
        <v>0.5</v>
      </c>
      <c r="G33" s="110">
        <v>0.5</v>
      </c>
    </row>
    <row r="34" spans="1:7">
      <c r="A34" s="259"/>
      <c r="B34" s="257"/>
      <c r="C34" s="255"/>
      <c r="D34" s="253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8">
        <v>11</v>
      </c>
      <c r="B35" s="256" t="str">
        <f>ORÇAMENTO!B95</f>
        <v>ELÉTRICA</v>
      </c>
      <c r="C35" s="254">
        <f>ORÇAMENTO!H95</f>
        <v>6719.9599999999982</v>
      </c>
      <c r="D35" s="253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9"/>
      <c r="B36" s="257"/>
      <c r="C36" s="255"/>
      <c r="D36" s="253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69" t="s">
        <v>4</v>
      </c>
      <c r="B37" s="270"/>
      <c r="C37" s="65">
        <f>SUM(C15:C36)</f>
        <v>102886.97999999998</v>
      </c>
      <c r="D37" s="66">
        <f>SUM(D15:D36)</f>
        <v>0.99999999999</v>
      </c>
      <c r="E37" s="271"/>
      <c r="F37" s="272"/>
      <c r="G37" s="273"/>
    </row>
    <row r="38" spans="1:7" ht="15.75">
      <c r="A38" s="275" t="s">
        <v>52</v>
      </c>
      <c r="B38" s="276"/>
      <c r="C38" s="276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5" t="s">
        <v>53</v>
      </c>
      <c r="B39" s="276"/>
      <c r="C39" s="276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5" t="s">
        <v>54</v>
      </c>
      <c r="B40" s="276"/>
      <c r="C40" s="276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7" t="s">
        <v>55</v>
      </c>
      <c r="B41" s="278"/>
      <c r="C41" s="278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68"/>
      <c r="B46" s="268"/>
      <c r="C46" s="268"/>
      <c r="D46" s="268"/>
      <c r="E46" s="268"/>
      <c r="F46" s="268"/>
      <c r="G46" s="268"/>
    </row>
    <row r="47" spans="1:7">
      <c r="A47" s="274"/>
      <c r="B47" s="274"/>
      <c r="C47" s="274"/>
      <c r="D47" s="274"/>
      <c r="E47" s="274"/>
      <c r="F47" s="274"/>
      <c r="G47" s="274"/>
    </row>
    <row r="48" spans="1:7">
      <c r="A48" s="268"/>
      <c r="B48" s="268"/>
      <c r="C48" s="268"/>
      <c r="D48" s="268"/>
      <c r="E48" s="268"/>
      <c r="F48" s="268"/>
      <c r="G48" s="268"/>
    </row>
  </sheetData>
  <mergeCells count="66">
    <mergeCell ref="A15:A16"/>
    <mergeCell ref="A1:G6"/>
    <mergeCell ref="A10:G10"/>
    <mergeCell ref="A8:C8"/>
    <mergeCell ref="A9:C9"/>
    <mergeCell ref="A7:C7"/>
    <mergeCell ref="D7:G7"/>
    <mergeCell ref="D9:G9"/>
    <mergeCell ref="D8:G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21:A22"/>
    <mergeCell ref="D21:D22"/>
    <mergeCell ref="C21:C22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A9" sqref="A9:D10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15"/>
      <c r="B1" s="215"/>
      <c r="C1" s="215"/>
      <c r="D1" s="215"/>
      <c r="E1" s="215"/>
      <c r="F1" s="215"/>
      <c r="G1" s="215"/>
    </row>
    <row r="2" spans="1:7" ht="20.100000000000001" customHeight="1">
      <c r="A2" s="215"/>
      <c r="B2" s="215"/>
      <c r="C2" s="215"/>
      <c r="D2" s="215"/>
      <c r="E2" s="215"/>
      <c r="F2" s="215"/>
      <c r="G2" s="215"/>
    </row>
    <row r="3" spans="1:7" ht="20.100000000000001" customHeight="1">
      <c r="A3" s="215"/>
      <c r="B3" s="215"/>
      <c r="C3" s="215"/>
      <c r="D3" s="215"/>
      <c r="E3" s="215"/>
      <c r="F3" s="215"/>
      <c r="G3" s="215"/>
    </row>
    <row r="4" spans="1:7" ht="19.5" customHeight="1">
      <c r="A4" s="215"/>
      <c r="B4" s="215"/>
      <c r="C4" s="215"/>
      <c r="D4" s="215"/>
      <c r="E4" s="215"/>
      <c r="F4" s="215"/>
      <c r="G4" s="215"/>
    </row>
    <row r="5" spans="1:7" ht="30.75" customHeight="1">
      <c r="A5" s="5" t="s">
        <v>21</v>
      </c>
      <c r="B5" s="294" t="s">
        <v>408</v>
      </c>
      <c r="C5" s="294"/>
      <c r="D5" s="294"/>
      <c r="E5" s="294"/>
      <c r="F5" s="294"/>
      <c r="G5" s="294"/>
    </row>
    <row r="6" spans="1:7" ht="20.100000000000001" customHeight="1">
      <c r="A6" s="6" t="s">
        <v>22</v>
      </c>
      <c r="B6" s="295" t="s">
        <v>23</v>
      </c>
      <c r="C6" s="295"/>
      <c r="D6" s="295"/>
      <c r="E6" s="7"/>
    </row>
    <row r="7" spans="1:7" ht="20.100000000000001" customHeight="1">
      <c r="A7" s="9" t="s">
        <v>24</v>
      </c>
      <c r="B7" s="306" t="s">
        <v>85</v>
      </c>
      <c r="C7" s="307"/>
      <c r="D7" s="307"/>
      <c r="E7" s="8"/>
    </row>
    <row r="8" spans="1:7" ht="20.100000000000001" customHeight="1">
      <c r="A8" s="9" t="s">
        <v>411</v>
      </c>
      <c r="B8" s="306" t="s">
        <v>877</v>
      </c>
      <c r="C8" s="306"/>
      <c r="D8" s="306"/>
      <c r="E8" s="8"/>
    </row>
    <row r="9" spans="1:7" ht="24.95" customHeight="1">
      <c r="A9" s="308" t="s">
        <v>25</v>
      </c>
      <c r="B9" s="308"/>
      <c r="C9" s="308"/>
      <c r="D9" s="308"/>
    </row>
    <row r="10" spans="1:7" ht="24.95" customHeight="1" thickBot="1">
      <c r="A10" s="308"/>
      <c r="B10" s="308"/>
      <c r="C10" s="308"/>
      <c r="D10" s="308"/>
    </row>
    <row r="11" spans="1:7" ht="20.100000000000001" customHeight="1" thickBot="1">
      <c r="A11" s="309" t="s">
        <v>26</v>
      </c>
      <c r="B11" s="309"/>
      <c r="C11" s="309"/>
      <c r="D11" s="309"/>
      <c r="F11" s="300" t="s">
        <v>27</v>
      </c>
      <c r="G11" s="301"/>
    </row>
    <row r="12" spans="1:7" ht="21.75" thickBot="1">
      <c r="A12" s="296" t="s">
        <v>28</v>
      </c>
      <c r="B12" s="297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298" t="s">
        <v>70</v>
      </c>
      <c r="B13" s="299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02" t="s">
        <v>71</v>
      </c>
      <c r="B14" s="30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02" t="s">
        <v>73</v>
      </c>
      <c r="B15" s="30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04" t="s">
        <v>74</v>
      </c>
      <c r="B16" s="30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10" t="s">
        <v>75</v>
      </c>
      <c r="B17" s="311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12" t="s">
        <v>33</v>
      </c>
      <c r="B18" s="26" t="s">
        <v>34</v>
      </c>
      <c r="C18" s="314" t="s">
        <v>35</v>
      </c>
      <c r="D18" s="15">
        <v>6.4999999999999997E-3</v>
      </c>
      <c r="F18" s="316" t="s">
        <v>36</v>
      </c>
      <c r="G18" s="317"/>
    </row>
    <row r="19" spans="1:7">
      <c r="A19" s="312"/>
      <c r="B19" s="27" t="s">
        <v>37</v>
      </c>
      <c r="C19" s="314"/>
      <c r="D19" s="19">
        <v>0.03</v>
      </c>
      <c r="F19" s="316"/>
      <c r="G19" s="317"/>
    </row>
    <row r="20" spans="1:7">
      <c r="A20" s="312"/>
      <c r="B20" s="27" t="s">
        <v>38</v>
      </c>
      <c r="C20" s="314"/>
      <c r="D20" s="19">
        <v>0.05</v>
      </c>
      <c r="F20" s="316"/>
      <c r="G20" s="317"/>
    </row>
    <row r="21" spans="1:7" ht="15.75" thickBot="1">
      <c r="A21" s="313"/>
      <c r="B21" s="35" t="s">
        <v>39</v>
      </c>
      <c r="C21" s="315"/>
      <c r="D21" s="28">
        <v>4.4999999999999998E-2</v>
      </c>
      <c r="F21" s="316"/>
      <c r="G21" s="317"/>
    </row>
    <row r="22" spans="1:7" ht="15.75" thickBot="1">
      <c r="A22" s="318" t="s">
        <v>40</v>
      </c>
      <c r="B22" s="319"/>
      <c r="C22" s="320"/>
      <c r="D22" s="29">
        <f>SUM(D18:D21)</f>
        <v>0.13150000000000001</v>
      </c>
      <c r="F22" s="316"/>
      <c r="G22" s="317"/>
    </row>
    <row r="23" spans="1:7" ht="6.75" customHeight="1" thickBot="1">
      <c r="A23" s="321"/>
      <c r="B23" s="321"/>
      <c r="C23" s="321"/>
      <c r="D23" s="321"/>
      <c r="F23" s="322"/>
      <c r="G23" s="322"/>
    </row>
    <row r="24" spans="1:7" ht="15.75" thickBot="1">
      <c r="A24" s="323" t="s">
        <v>77</v>
      </c>
      <c r="B24" s="324"/>
      <c r="C24" s="325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326" t="s">
        <v>20</v>
      </c>
      <c r="B26" s="326"/>
      <c r="C26" s="326"/>
    </row>
    <row r="27" spans="1:7" ht="20.100000000000001" customHeight="1">
      <c r="A27" s="327" t="s">
        <v>76</v>
      </c>
      <c r="B27" s="327"/>
      <c r="C27" s="327"/>
      <c r="F27" s="1"/>
    </row>
    <row r="28" spans="1:7">
      <c r="F28" s="1"/>
    </row>
  </sheetData>
  <mergeCells count="23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B8:D8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J9" sqref="J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15"/>
      <c r="B1" s="215"/>
      <c r="C1" s="215"/>
      <c r="D1" s="215"/>
      <c r="E1" s="215"/>
      <c r="F1" s="215"/>
      <c r="G1" s="215"/>
    </row>
    <row r="2" spans="1:7">
      <c r="A2" s="215"/>
      <c r="B2" s="215"/>
      <c r="C2" s="215"/>
      <c r="D2" s="215"/>
      <c r="E2" s="215"/>
      <c r="F2" s="215"/>
      <c r="G2" s="215"/>
    </row>
    <row r="3" spans="1:7">
      <c r="A3" s="215"/>
      <c r="B3" s="215"/>
      <c r="C3" s="215"/>
      <c r="D3" s="215"/>
      <c r="E3" s="215"/>
      <c r="F3" s="215"/>
      <c r="G3" s="215"/>
    </row>
    <row r="4" spans="1:7">
      <c r="A4" s="215"/>
      <c r="B4" s="215"/>
      <c r="C4" s="215"/>
      <c r="D4" s="215"/>
      <c r="E4" s="215"/>
      <c r="F4" s="215"/>
      <c r="G4" s="215"/>
    </row>
    <row r="5" spans="1:7">
      <c r="A5" s="215"/>
      <c r="B5" s="215"/>
      <c r="C5" s="215"/>
      <c r="D5" s="215"/>
      <c r="E5" s="215"/>
      <c r="F5" s="215"/>
      <c r="G5" s="215"/>
    </row>
    <row r="6" spans="1:7" ht="15.75" thickBot="1">
      <c r="A6" s="351"/>
      <c r="B6" s="351"/>
      <c r="C6" s="351"/>
      <c r="D6" s="351"/>
      <c r="E6" s="351"/>
      <c r="F6" s="351"/>
      <c r="G6" s="351"/>
    </row>
    <row r="7" spans="1:7" ht="33" customHeight="1" thickTop="1" thickBot="1">
      <c r="A7" s="328" t="s">
        <v>412</v>
      </c>
      <c r="B7" s="329"/>
      <c r="C7" s="329"/>
      <c r="D7" s="329"/>
      <c r="E7" s="330"/>
      <c r="F7" s="134" t="s">
        <v>413</v>
      </c>
      <c r="G7" s="135">
        <v>44104</v>
      </c>
    </row>
    <row r="8" spans="1:7" ht="39" customHeight="1" thickTop="1" thickBot="1">
      <c r="A8" s="328" t="str">
        <f>ORÇAMENTO!A8</f>
        <v>OBRA: CENTRO DE REFERÊNCIA EM SAÚDE</v>
      </c>
      <c r="B8" s="329"/>
      <c r="C8" s="329"/>
      <c r="D8" s="330"/>
      <c r="E8" s="136" t="s">
        <v>414</v>
      </c>
      <c r="F8" s="352">
        <f>ORÇAMENTO!G9</f>
        <v>102886.97999999998</v>
      </c>
      <c r="G8" s="353"/>
    </row>
    <row r="9" spans="1:7" ht="54" customHeight="1" thickTop="1" thickBot="1">
      <c r="A9" s="328" t="str">
        <f>ORÇAMENTO!A9</f>
        <v>LOCAL DA OBRA: COMUNIDADE NOVA UNIÃO ITAITUBA-PARÁ</v>
      </c>
      <c r="B9" s="329"/>
      <c r="C9" s="330"/>
      <c r="D9" s="136" t="s">
        <v>747</v>
      </c>
      <c r="E9" s="354" t="s">
        <v>430</v>
      </c>
      <c r="F9" s="355"/>
      <c r="G9" s="356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7" t="s">
        <v>431</v>
      </c>
      <c r="B11" s="358"/>
      <c r="C11" s="358"/>
      <c r="D11" s="358"/>
      <c r="E11" s="358"/>
      <c r="F11" s="358"/>
      <c r="G11" s="359"/>
    </row>
    <row r="12" spans="1:7" ht="15.75">
      <c r="A12" s="336" t="s">
        <v>415</v>
      </c>
      <c r="B12" s="337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1"/>
      <c r="B18" s="342"/>
      <c r="C18" s="342"/>
      <c r="D18" s="342"/>
      <c r="E18" s="343"/>
      <c r="F18" s="147" t="s">
        <v>426</v>
      </c>
      <c r="G18" s="148">
        <v>160.83000000000001</v>
      </c>
    </row>
    <row r="19" spans="1:7" ht="30" customHeight="1">
      <c r="A19" s="333" t="s">
        <v>441</v>
      </c>
      <c r="B19" s="334"/>
      <c r="C19" s="334"/>
      <c r="D19" s="334"/>
      <c r="E19" s="334"/>
      <c r="F19" s="334"/>
      <c r="G19" s="335"/>
    </row>
    <row r="20" spans="1:7" ht="15.75">
      <c r="A20" s="336" t="s">
        <v>415</v>
      </c>
      <c r="B20" s="337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1"/>
      <c r="B22" s="342"/>
      <c r="C22" s="342"/>
      <c r="D22" s="342"/>
      <c r="E22" s="343"/>
      <c r="F22" s="151" t="s">
        <v>426</v>
      </c>
      <c r="G22" s="152">
        <f>SUM(G21:G21)</f>
        <v>1.72</v>
      </c>
    </row>
    <row r="23" spans="1:7" ht="27.75" customHeight="1">
      <c r="A23" s="338" t="s">
        <v>442</v>
      </c>
      <c r="B23" s="339"/>
      <c r="C23" s="339"/>
      <c r="D23" s="339"/>
      <c r="E23" s="339"/>
      <c r="F23" s="339"/>
      <c r="G23" s="340"/>
    </row>
    <row r="24" spans="1:7" ht="15.75">
      <c r="A24" s="336" t="s">
        <v>415</v>
      </c>
      <c r="B24" s="337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1"/>
      <c r="B32" s="342"/>
      <c r="C32" s="342"/>
      <c r="D32" s="342"/>
      <c r="E32" s="343"/>
      <c r="F32" s="151" t="s">
        <v>426</v>
      </c>
      <c r="G32" s="153">
        <f>SUM(G25:G31)</f>
        <v>4.26</v>
      </c>
    </row>
    <row r="33" spans="1:7" ht="23.25" customHeight="1">
      <c r="A33" s="357" t="s">
        <v>453</v>
      </c>
      <c r="B33" s="358"/>
      <c r="C33" s="358"/>
      <c r="D33" s="358"/>
      <c r="E33" s="358"/>
      <c r="F33" s="358"/>
      <c r="G33" s="359"/>
    </row>
    <row r="34" spans="1:7" ht="15.75">
      <c r="A34" s="336" t="s">
        <v>415</v>
      </c>
      <c r="B34" s="337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1"/>
      <c r="B36" s="342"/>
      <c r="C36" s="342"/>
      <c r="D36" s="342"/>
      <c r="E36" s="343"/>
      <c r="F36" s="147" t="s">
        <v>426</v>
      </c>
      <c r="G36" s="154">
        <f>G35</f>
        <v>43.08</v>
      </c>
    </row>
    <row r="37" spans="1:7" ht="21.75" customHeight="1">
      <c r="A37" s="333" t="s">
        <v>454</v>
      </c>
      <c r="B37" s="334"/>
      <c r="C37" s="334"/>
      <c r="D37" s="334"/>
      <c r="E37" s="334"/>
      <c r="F37" s="334"/>
      <c r="G37" s="335"/>
    </row>
    <row r="38" spans="1:7" ht="15.75">
      <c r="A38" s="336" t="s">
        <v>415</v>
      </c>
      <c r="B38" s="337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1"/>
      <c r="B42" s="342"/>
      <c r="C42" s="342"/>
      <c r="D42" s="342"/>
      <c r="E42" s="343"/>
      <c r="F42" s="147" t="s">
        <v>426</v>
      </c>
      <c r="G42" s="154">
        <f>SUM(G39:G41)</f>
        <v>93.9</v>
      </c>
    </row>
    <row r="43" spans="1:7" ht="23.25" customHeight="1">
      <c r="A43" s="333" t="s">
        <v>460</v>
      </c>
      <c r="B43" s="334"/>
      <c r="C43" s="334"/>
      <c r="D43" s="334"/>
      <c r="E43" s="334"/>
      <c r="F43" s="334"/>
      <c r="G43" s="335"/>
    </row>
    <row r="44" spans="1:7" ht="15.75">
      <c r="A44" s="336" t="s">
        <v>415</v>
      </c>
      <c r="B44" s="337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1"/>
      <c r="B49" s="342"/>
      <c r="C49" s="342"/>
      <c r="D49" s="342"/>
      <c r="E49" s="343"/>
      <c r="F49" s="147" t="s">
        <v>426</v>
      </c>
      <c r="G49" s="154">
        <f>SUM(G45:G48)</f>
        <v>2189.6799999999998</v>
      </c>
    </row>
    <row r="50" spans="1:7" ht="15.75">
      <c r="A50" s="333" t="s">
        <v>465</v>
      </c>
      <c r="B50" s="334"/>
      <c r="C50" s="334"/>
      <c r="D50" s="334"/>
      <c r="E50" s="334"/>
      <c r="F50" s="334"/>
      <c r="G50" s="335"/>
    </row>
    <row r="51" spans="1:7" ht="15.75">
      <c r="A51" s="336" t="s">
        <v>415</v>
      </c>
      <c r="B51" s="337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1"/>
      <c r="B56" s="342"/>
      <c r="C56" s="342"/>
      <c r="D56" s="342"/>
      <c r="E56" s="343"/>
      <c r="F56" s="147" t="s">
        <v>426</v>
      </c>
      <c r="G56" s="154">
        <f>SUM(G52:G55)</f>
        <v>2062.1799999999998</v>
      </c>
    </row>
    <row r="57" spans="1:7" ht="23.25" customHeight="1">
      <c r="A57" s="333" t="s">
        <v>466</v>
      </c>
      <c r="B57" s="334"/>
      <c r="C57" s="334"/>
      <c r="D57" s="334"/>
      <c r="E57" s="334"/>
      <c r="F57" s="334"/>
      <c r="G57" s="335"/>
    </row>
    <row r="58" spans="1:7" ht="15.75">
      <c r="A58" s="336" t="s">
        <v>415</v>
      </c>
      <c r="B58" s="337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1"/>
      <c r="B63" s="342"/>
      <c r="C63" s="342"/>
      <c r="D63" s="342"/>
      <c r="E63" s="343"/>
      <c r="F63" s="147" t="s">
        <v>426</v>
      </c>
      <c r="G63" s="154">
        <f>SUM(G59:G62)</f>
        <v>2359.6799999999998</v>
      </c>
    </row>
    <row r="64" spans="1:7" ht="19.5" customHeight="1">
      <c r="A64" s="333" t="s">
        <v>467</v>
      </c>
      <c r="B64" s="334"/>
      <c r="C64" s="334"/>
      <c r="D64" s="334"/>
      <c r="E64" s="334"/>
      <c r="F64" s="334"/>
      <c r="G64" s="335"/>
    </row>
    <row r="65" spans="1:7" ht="15.75">
      <c r="A65" s="336" t="s">
        <v>415</v>
      </c>
      <c r="B65" s="337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1"/>
      <c r="B73" s="342"/>
      <c r="C73" s="342"/>
      <c r="D73" s="342"/>
      <c r="E73" s="343"/>
      <c r="F73" s="147" t="s">
        <v>426</v>
      </c>
      <c r="G73" s="154">
        <f>SUM(G66:G72)</f>
        <v>610.84</v>
      </c>
    </row>
    <row r="74" spans="1:7" ht="19.5" customHeight="1">
      <c r="A74" s="333" t="s">
        <v>478</v>
      </c>
      <c r="B74" s="334"/>
      <c r="C74" s="334"/>
      <c r="D74" s="334"/>
      <c r="E74" s="334"/>
      <c r="F74" s="334"/>
      <c r="G74" s="335"/>
    </row>
    <row r="75" spans="1:7" ht="15.75">
      <c r="A75" s="336" t="s">
        <v>415</v>
      </c>
      <c r="B75" s="337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1"/>
      <c r="B80" s="342"/>
      <c r="C80" s="342"/>
      <c r="D80" s="342"/>
      <c r="E80" s="343"/>
      <c r="F80" s="147" t="s">
        <v>426</v>
      </c>
      <c r="G80" s="154">
        <f>SUM(G76:G79)</f>
        <v>55.800000000000004</v>
      </c>
    </row>
    <row r="81" spans="1:7" ht="15.75">
      <c r="A81" s="333" t="s">
        <v>482</v>
      </c>
      <c r="B81" s="334"/>
      <c r="C81" s="334"/>
      <c r="D81" s="334"/>
      <c r="E81" s="334"/>
      <c r="F81" s="334"/>
      <c r="G81" s="335"/>
    </row>
    <row r="82" spans="1:7" ht="15.75">
      <c r="A82" s="336" t="s">
        <v>415</v>
      </c>
      <c r="B82" s="337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1"/>
      <c r="B87" s="342"/>
      <c r="C87" s="342"/>
      <c r="D87" s="342"/>
      <c r="E87" s="343"/>
      <c r="F87" s="147" t="s">
        <v>426</v>
      </c>
      <c r="G87" s="154">
        <f>SUM(G83:G86)</f>
        <v>75.45</v>
      </c>
    </row>
    <row r="88" spans="1:7" ht="15.75">
      <c r="A88" s="333" t="s">
        <v>483</v>
      </c>
      <c r="B88" s="334"/>
      <c r="C88" s="334"/>
      <c r="D88" s="334"/>
      <c r="E88" s="334"/>
      <c r="F88" s="334"/>
      <c r="G88" s="335"/>
    </row>
    <row r="89" spans="1:7" ht="15.75">
      <c r="A89" s="336" t="s">
        <v>415</v>
      </c>
      <c r="B89" s="337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1"/>
      <c r="B93" s="342"/>
      <c r="C93" s="342"/>
      <c r="D93" s="342"/>
      <c r="E93" s="343"/>
      <c r="F93" s="155" t="s">
        <v>426</v>
      </c>
      <c r="G93" s="156">
        <f>SUM(G90:G92)</f>
        <v>9.0399999999999991</v>
      </c>
    </row>
    <row r="94" spans="1:7" ht="15.75">
      <c r="A94" s="333" t="s">
        <v>485</v>
      </c>
      <c r="B94" s="334"/>
      <c r="C94" s="334"/>
      <c r="D94" s="334"/>
      <c r="E94" s="334"/>
      <c r="F94" s="334"/>
      <c r="G94" s="335"/>
    </row>
    <row r="95" spans="1:7" ht="15.75">
      <c r="A95" s="336" t="s">
        <v>415</v>
      </c>
      <c r="B95" s="337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1"/>
      <c r="B99" s="342"/>
      <c r="C99" s="342"/>
      <c r="D99" s="342"/>
      <c r="E99" s="343"/>
      <c r="F99" s="147" t="s">
        <v>426</v>
      </c>
      <c r="G99" s="154">
        <f>SUM(G96:G98)</f>
        <v>36.69</v>
      </c>
    </row>
    <row r="100" spans="1:7" ht="40.5" customHeight="1">
      <c r="A100" s="333" t="s">
        <v>487</v>
      </c>
      <c r="B100" s="334"/>
      <c r="C100" s="334"/>
      <c r="D100" s="334"/>
      <c r="E100" s="334"/>
      <c r="F100" s="334"/>
      <c r="G100" s="335"/>
    </row>
    <row r="101" spans="1:7" ht="15.75">
      <c r="A101" s="336" t="s">
        <v>415</v>
      </c>
      <c r="B101" s="337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47"/>
      <c r="B107" s="348"/>
      <c r="C107" s="342"/>
      <c r="D107" s="348"/>
      <c r="E107" s="349"/>
      <c r="F107" s="147" t="s">
        <v>426</v>
      </c>
      <c r="G107" s="154">
        <f>SUM(G102:G106)</f>
        <v>49.379999999999995</v>
      </c>
    </row>
    <row r="108" spans="1:7" ht="15.75">
      <c r="A108" s="333" t="s">
        <v>488</v>
      </c>
      <c r="B108" s="334"/>
      <c r="C108" s="334"/>
      <c r="D108" s="334"/>
      <c r="E108" s="334"/>
      <c r="F108" s="334"/>
      <c r="G108" s="335"/>
    </row>
    <row r="109" spans="1:7" ht="15.75">
      <c r="A109" s="336" t="s">
        <v>415</v>
      </c>
      <c r="B109" s="337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38" t="s">
        <v>500</v>
      </c>
      <c r="B117" s="339"/>
      <c r="C117" s="339"/>
      <c r="D117" s="339"/>
      <c r="E117" s="339"/>
      <c r="F117" s="339"/>
      <c r="G117" s="340"/>
    </row>
    <row r="118" spans="1:7" ht="15.75">
      <c r="A118" s="336" t="s">
        <v>415</v>
      </c>
      <c r="B118" s="337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1"/>
      <c r="B125" s="342"/>
      <c r="C125" s="342"/>
      <c r="D125" s="342"/>
      <c r="E125" s="343"/>
      <c r="F125" s="151" t="s">
        <v>426</v>
      </c>
      <c r="G125" s="153">
        <f>SUM(G119:G124)</f>
        <v>21.07</v>
      </c>
    </row>
    <row r="126" spans="1:7" ht="15.75">
      <c r="A126" s="338" t="s">
        <v>509</v>
      </c>
      <c r="B126" s="339"/>
      <c r="C126" s="339"/>
      <c r="D126" s="339"/>
      <c r="E126" s="339"/>
      <c r="F126" s="339"/>
      <c r="G126" s="340"/>
    </row>
    <row r="127" spans="1:7" ht="15.75">
      <c r="A127" s="336" t="s">
        <v>415</v>
      </c>
      <c r="B127" s="337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47"/>
      <c r="B134" s="348"/>
      <c r="C134" s="348"/>
      <c r="D134" s="348"/>
      <c r="E134" s="349"/>
      <c r="F134" s="151" t="s">
        <v>426</v>
      </c>
      <c r="G134" s="153">
        <f>SUM(G128:G133)</f>
        <v>53.319999999999993</v>
      </c>
    </row>
    <row r="135" spans="1:7" ht="15.75">
      <c r="A135" s="333" t="s">
        <v>519</v>
      </c>
      <c r="B135" s="334"/>
      <c r="C135" s="334"/>
      <c r="D135" s="334"/>
      <c r="E135" s="334"/>
      <c r="F135" s="334"/>
      <c r="G135" s="335"/>
    </row>
    <row r="136" spans="1:7" ht="15.75">
      <c r="A136" s="336" t="s">
        <v>415</v>
      </c>
      <c r="B136" s="337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1"/>
      <c r="B144" s="342"/>
      <c r="C144" s="342"/>
      <c r="D144" s="342"/>
      <c r="E144" s="343"/>
      <c r="F144" s="160" t="s">
        <v>426</v>
      </c>
      <c r="G144" s="161">
        <f>SUM(G137:G143)</f>
        <v>44.44</v>
      </c>
    </row>
    <row r="145" spans="1:7" ht="15.75">
      <c r="A145" s="333" t="s">
        <v>531</v>
      </c>
      <c r="B145" s="334"/>
      <c r="C145" s="334"/>
      <c r="D145" s="334"/>
      <c r="E145" s="334"/>
      <c r="F145" s="334"/>
      <c r="G145" s="335"/>
    </row>
    <row r="146" spans="1:7" ht="15.75">
      <c r="A146" s="336" t="s">
        <v>415</v>
      </c>
      <c r="B146" s="337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1"/>
      <c r="B152" s="342"/>
      <c r="C152" s="342"/>
      <c r="D152" s="342"/>
      <c r="E152" s="343"/>
      <c r="F152" s="160" t="s">
        <v>426</v>
      </c>
      <c r="G152" s="161">
        <f>SUM(G147:G151)</f>
        <v>65.400000000000006</v>
      </c>
    </row>
    <row r="153" spans="1:7" ht="15.75">
      <c r="A153" s="333" t="s">
        <v>534</v>
      </c>
      <c r="B153" s="334"/>
      <c r="C153" s="334"/>
      <c r="D153" s="334"/>
      <c r="E153" s="334"/>
      <c r="F153" s="334"/>
      <c r="G153" s="335"/>
    </row>
    <row r="154" spans="1:7" ht="15.75">
      <c r="A154" s="336" t="s">
        <v>415</v>
      </c>
      <c r="B154" s="337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50"/>
      <c r="B160" s="350"/>
      <c r="C160" s="350"/>
      <c r="D160" s="350"/>
      <c r="E160" s="350"/>
      <c r="F160" s="147" t="s">
        <v>426</v>
      </c>
      <c r="G160" s="162">
        <f>SUM(G155:G159)</f>
        <v>52.2</v>
      </c>
    </row>
    <row r="161" spans="1:7" ht="15.75">
      <c r="A161" s="333" t="s">
        <v>537</v>
      </c>
      <c r="B161" s="334"/>
      <c r="C161" s="334"/>
      <c r="D161" s="334"/>
      <c r="E161" s="334"/>
      <c r="F161" s="334"/>
      <c r="G161" s="335"/>
    </row>
    <row r="162" spans="1:7" ht="15.75">
      <c r="A162" s="336" t="s">
        <v>415</v>
      </c>
      <c r="B162" s="337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1"/>
      <c r="B167" s="342"/>
      <c r="C167" s="342"/>
      <c r="D167" s="342"/>
      <c r="E167" s="343"/>
      <c r="F167" s="155" t="s">
        <v>426</v>
      </c>
      <c r="G167" s="156">
        <f>SUM(G163:G166)</f>
        <v>29.439999999999998</v>
      </c>
    </row>
    <row r="168" spans="1:7" ht="36.75" customHeight="1">
      <c r="A168" s="333" t="s">
        <v>538</v>
      </c>
      <c r="B168" s="334"/>
      <c r="C168" s="334"/>
      <c r="D168" s="334"/>
      <c r="E168" s="334"/>
      <c r="F168" s="334"/>
      <c r="G168" s="335"/>
    </row>
    <row r="169" spans="1:7" ht="15.75">
      <c r="A169" s="336" t="s">
        <v>415</v>
      </c>
      <c r="B169" s="337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1"/>
      <c r="B175" s="342"/>
      <c r="C175" s="342"/>
      <c r="D175" s="342"/>
      <c r="E175" s="343"/>
      <c r="F175" s="155" t="s">
        <v>426</v>
      </c>
      <c r="G175" s="148">
        <f>SUM(G170:G174)</f>
        <v>37.07</v>
      </c>
    </row>
    <row r="176" spans="1:7" ht="15.75">
      <c r="A176" s="333" t="s">
        <v>539</v>
      </c>
      <c r="B176" s="334"/>
      <c r="C176" s="334"/>
      <c r="D176" s="334"/>
      <c r="E176" s="334"/>
      <c r="F176" s="334"/>
      <c r="G176" s="335"/>
    </row>
    <row r="177" spans="1:7" ht="15.75">
      <c r="A177" s="336" t="s">
        <v>415</v>
      </c>
      <c r="B177" s="337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1"/>
      <c r="B182" s="342"/>
      <c r="C182" s="342"/>
      <c r="D182" s="342"/>
      <c r="E182" s="343"/>
      <c r="F182" s="160" t="s">
        <v>426</v>
      </c>
      <c r="G182" s="161">
        <f>SUM(G178:G181)</f>
        <v>45.69</v>
      </c>
    </row>
    <row r="183" spans="1:7" ht="15.75">
      <c r="A183" s="333" t="s">
        <v>540</v>
      </c>
      <c r="B183" s="334"/>
      <c r="C183" s="334"/>
      <c r="D183" s="334"/>
      <c r="E183" s="334"/>
      <c r="F183" s="334"/>
      <c r="G183" s="335"/>
    </row>
    <row r="184" spans="1:7" ht="15.75">
      <c r="A184" s="336" t="s">
        <v>415</v>
      </c>
      <c r="B184" s="337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1"/>
      <c r="B188" s="342"/>
      <c r="C188" s="342"/>
      <c r="D188" s="342"/>
      <c r="E188" s="343"/>
      <c r="F188" s="160" t="s">
        <v>426</v>
      </c>
      <c r="G188" s="161">
        <f>SUM(G185:G187)</f>
        <v>25.99</v>
      </c>
    </row>
    <row r="189" spans="1:7" ht="15.75">
      <c r="A189" s="333" t="s">
        <v>542</v>
      </c>
      <c r="B189" s="334"/>
      <c r="C189" s="334"/>
      <c r="D189" s="334"/>
      <c r="E189" s="334"/>
      <c r="F189" s="334"/>
      <c r="G189" s="335"/>
    </row>
    <row r="190" spans="1:7" ht="15.75">
      <c r="A190" s="336" t="s">
        <v>415</v>
      </c>
      <c r="B190" s="337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1"/>
      <c r="B196" s="342"/>
      <c r="C196" s="342"/>
      <c r="D196" s="342"/>
      <c r="E196" s="343"/>
      <c r="F196" s="147" t="s">
        <v>426</v>
      </c>
      <c r="G196" s="154">
        <f>SUM(G191:G195)</f>
        <v>339.09999999999997</v>
      </c>
    </row>
    <row r="197" spans="1:7" ht="15.75">
      <c r="A197" s="333" t="s">
        <v>546</v>
      </c>
      <c r="B197" s="334"/>
      <c r="C197" s="334"/>
      <c r="D197" s="334"/>
      <c r="E197" s="334"/>
      <c r="F197" s="334"/>
      <c r="G197" s="335"/>
    </row>
    <row r="198" spans="1:7" ht="15.75">
      <c r="A198" s="336" t="s">
        <v>415</v>
      </c>
      <c r="B198" s="337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1"/>
      <c r="B203" s="342"/>
      <c r="C203" s="342"/>
      <c r="D203" s="342"/>
      <c r="E203" s="343"/>
      <c r="F203" s="155" t="s">
        <v>426</v>
      </c>
      <c r="G203" s="156">
        <f>SUM(G199:G202)</f>
        <v>481.45</v>
      </c>
    </row>
    <row r="204" spans="1:7" ht="15.75">
      <c r="A204" s="333" t="s">
        <v>553</v>
      </c>
      <c r="B204" s="334"/>
      <c r="C204" s="334"/>
      <c r="D204" s="334"/>
      <c r="E204" s="334"/>
      <c r="F204" s="334"/>
      <c r="G204" s="335"/>
    </row>
    <row r="205" spans="1:7" ht="15.75">
      <c r="A205" s="336" t="s">
        <v>415</v>
      </c>
      <c r="B205" s="337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1"/>
      <c r="B210" s="342"/>
      <c r="C210" s="342"/>
      <c r="D210" s="342"/>
      <c r="E210" s="343"/>
      <c r="F210" s="147" t="s">
        <v>426</v>
      </c>
      <c r="G210" s="154">
        <f>SUM(G206:G209)</f>
        <v>487.88000000000005</v>
      </c>
    </row>
    <row r="211" spans="1:7" ht="15.75">
      <c r="A211" s="333" t="s">
        <v>558</v>
      </c>
      <c r="B211" s="334"/>
      <c r="C211" s="334"/>
      <c r="D211" s="334"/>
      <c r="E211" s="334"/>
      <c r="F211" s="334"/>
      <c r="G211" s="335"/>
    </row>
    <row r="212" spans="1:7" ht="15.75">
      <c r="A212" s="336" t="s">
        <v>415</v>
      </c>
      <c r="B212" s="337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1"/>
      <c r="B218" s="342"/>
      <c r="C218" s="342"/>
      <c r="D218" s="342"/>
      <c r="E218" s="343"/>
      <c r="F218" s="147" t="s">
        <v>426</v>
      </c>
      <c r="G218" s="154">
        <f>SUM(G213:G217)</f>
        <v>24.43</v>
      </c>
    </row>
    <row r="219" spans="1:7" ht="15.75">
      <c r="A219" s="333" t="s">
        <v>559</v>
      </c>
      <c r="B219" s="334"/>
      <c r="C219" s="334"/>
      <c r="D219" s="334"/>
      <c r="E219" s="334"/>
      <c r="F219" s="334"/>
      <c r="G219" s="335"/>
    </row>
    <row r="220" spans="1:7" ht="15.75">
      <c r="A220" s="336" t="s">
        <v>415</v>
      </c>
      <c r="B220" s="337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38" t="s">
        <v>560</v>
      </c>
      <c r="B227" s="339"/>
      <c r="C227" s="339"/>
      <c r="D227" s="339"/>
      <c r="E227" s="339"/>
      <c r="F227" s="339"/>
      <c r="G227" s="340"/>
    </row>
    <row r="228" spans="1:7" ht="15.75">
      <c r="A228" s="336" t="s">
        <v>415</v>
      </c>
      <c r="B228" s="337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1"/>
      <c r="B234" s="342"/>
      <c r="C234" s="342"/>
      <c r="D234" s="342"/>
      <c r="E234" s="343"/>
      <c r="F234" s="151" t="s">
        <v>426</v>
      </c>
      <c r="G234" s="153">
        <f>SUM(G229:G233)</f>
        <v>13.149999999999999</v>
      </c>
    </row>
    <row r="235" spans="1:7" ht="15.75">
      <c r="A235" s="338" t="s">
        <v>571</v>
      </c>
      <c r="B235" s="339"/>
      <c r="C235" s="339"/>
      <c r="D235" s="339"/>
      <c r="E235" s="339"/>
      <c r="F235" s="339"/>
      <c r="G235" s="340"/>
    </row>
    <row r="236" spans="1:7" ht="15.75">
      <c r="A236" s="336" t="s">
        <v>415</v>
      </c>
      <c r="B236" s="337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47"/>
      <c r="B242" s="348"/>
      <c r="C242" s="348"/>
      <c r="D242" s="348"/>
      <c r="E242" s="349"/>
      <c r="F242" s="151" t="s">
        <v>426</v>
      </c>
      <c r="G242" s="153">
        <f>SUM(G237:G241)</f>
        <v>15.83</v>
      </c>
    </row>
    <row r="243" spans="1:7" ht="15.75" customHeight="1">
      <c r="A243" s="338" t="s">
        <v>576</v>
      </c>
      <c r="B243" s="339"/>
      <c r="C243" s="339"/>
      <c r="D243" s="339"/>
      <c r="E243" s="339"/>
      <c r="F243" s="339"/>
      <c r="G243" s="340"/>
    </row>
    <row r="244" spans="1:7" ht="15.75">
      <c r="A244" s="336" t="s">
        <v>415</v>
      </c>
      <c r="B244" s="337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1"/>
      <c r="B250" s="342"/>
      <c r="C250" s="342"/>
      <c r="D250" s="342"/>
      <c r="E250" s="343"/>
      <c r="F250" s="147" t="s">
        <v>426</v>
      </c>
      <c r="G250" s="154">
        <f>SUM(G245:G249)</f>
        <v>14.78</v>
      </c>
    </row>
    <row r="251" spans="1:7" ht="15.75">
      <c r="A251" s="333" t="s">
        <v>577</v>
      </c>
      <c r="B251" s="334"/>
      <c r="C251" s="334"/>
      <c r="D251" s="334"/>
      <c r="E251" s="334"/>
      <c r="F251" s="334"/>
      <c r="G251" s="335"/>
    </row>
    <row r="252" spans="1:7" ht="15.75">
      <c r="A252" s="336" t="s">
        <v>415</v>
      </c>
      <c r="B252" s="337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1"/>
      <c r="B258" s="342"/>
      <c r="C258" s="342"/>
      <c r="D258" s="342"/>
      <c r="E258" s="343"/>
      <c r="F258" s="155" t="s">
        <v>426</v>
      </c>
      <c r="G258" s="156">
        <f>SUM(G253:G257)</f>
        <v>16.47</v>
      </c>
    </row>
    <row r="259" spans="1:7" ht="15.75">
      <c r="A259" s="333" t="s">
        <v>578</v>
      </c>
      <c r="B259" s="334"/>
      <c r="C259" s="334"/>
      <c r="D259" s="334"/>
      <c r="E259" s="334"/>
      <c r="F259" s="334"/>
      <c r="G259" s="335"/>
    </row>
    <row r="260" spans="1:7" ht="15.75">
      <c r="A260" s="336" t="s">
        <v>415</v>
      </c>
      <c r="B260" s="337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1"/>
      <c r="B266" s="342"/>
      <c r="C266" s="342"/>
      <c r="D266" s="342"/>
      <c r="E266" s="343"/>
      <c r="F266" s="147" t="s">
        <v>426</v>
      </c>
      <c r="G266" s="154">
        <f>SUM(G261:G265)</f>
        <v>18.850000000000001</v>
      </c>
    </row>
    <row r="267" spans="1:7" ht="15.75">
      <c r="A267" s="333" t="s">
        <v>579</v>
      </c>
      <c r="B267" s="334"/>
      <c r="C267" s="334"/>
      <c r="D267" s="334"/>
      <c r="E267" s="334"/>
      <c r="F267" s="334"/>
      <c r="G267" s="335"/>
    </row>
    <row r="268" spans="1:7" ht="15.75">
      <c r="A268" s="336" t="s">
        <v>415</v>
      </c>
      <c r="B268" s="337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1"/>
      <c r="B272" s="342"/>
      <c r="C272" s="342"/>
      <c r="D272" s="342"/>
      <c r="E272" s="343"/>
      <c r="F272" s="147" t="s">
        <v>426</v>
      </c>
      <c r="G272" s="154">
        <f>SUM(G269:G271)</f>
        <v>14.47</v>
      </c>
    </row>
    <row r="273" spans="1:7" ht="34.5" customHeight="1">
      <c r="A273" s="333" t="s">
        <v>580</v>
      </c>
      <c r="B273" s="334"/>
      <c r="C273" s="334"/>
      <c r="D273" s="334"/>
      <c r="E273" s="334"/>
      <c r="F273" s="334"/>
      <c r="G273" s="335"/>
    </row>
    <row r="274" spans="1:7" ht="15.75">
      <c r="A274" s="336" t="s">
        <v>415</v>
      </c>
      <c r="B274" s="337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1"/>
      <c r="B280" s="342"/>
      <c r="C280" s="342"/>
      <c r="D280" s="342"/>
      <c r="E280" s="343"/>
      <c r="F280" s="151" t="s">
        <v>426</v>
      </c>
      <c r="G280" s="153">
        <f>SUM(G275:G279)</f>
        <v>19.989999999999998</v>
      </c>
    </row>
    <row r="281" spans="1:7" ht="35.25" customHeight="1">
      <c r="A281" s="338" t="s">
        <v>581</v>
      </c>
      <c r="B281" s="339"/>
      <c r="C281" s="339"/>
      <c r="D281" s="339"/>
      <c r="E281" s="339"/>
      <c r="F281" s="339"/>
      <c r="G281" s="340"/>
    </row>
    <row r="282" spans="1:7" ht="15.75">
      <c r="A282" s="336" t="s">
        <v>415</v>
      </c>
      <c r="B282" s="337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47"/>
      <c r="B288" s="348"/>
      <c r="C288" s="348"/>
      <c r="D288" s="348"/>
      <c r="E288" s="349"/>
      <c r="F288" s="151" t="s">
        <v>426</v>
      </c>
      <c r="G288" s="153">
        <f>SUM(G283:G287)</f>
        <v>8.7999999999999989</v>
      </c>
    </row>
    <row r="289" spans="1:7" ht="15.75">
      <c r="A289" s="333" t="s">
        <v>582</v>
      </c>
      <c r="B289" s="334"/>
      <c r="C289" s="334"/>
      <c r="D289" s="334"/>
      <c r="E289" s="334"/>
      <c r="F289" s="334"/>
      <c r="G289" s="335"/>
    </row>
    <row r="290" spans="1:7" ht="15.75">
      <c r="A290" s="336" t="s">
        <v>415</v>
      </c>
      <c r="B290" s="337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1"/>
      <c r="B296" s="342"/>
      <c r="C296" s="342"/>
      <c r="D296" s="342"/>
      <c r="E296" s="343"/>
      <c r="F296" s="147" t="s">
        <v>426</v>
      </c>
      <c r="G296" s="154">
        <f>SUM(G291:G295)</f>
        <v>15.03</v>
      </c>
    </row>
    <row r="297" spans="1:7" ht="15.75">
      <c r="A297" s="333" t="s">
        <v>583</v>
      </c>
      <c r="B297" s="334"/>
      <c r="C297" s="334"/>
      <c r="D297" s="334"/>
      <c r="E297" s="334"/>
      <c r="F297" s="334"/>
      <c r="G297" s="335"/>
    </row>
    <row r="298" spans="1:7" ht="15.75">
      <c r="A298" s="336" t="s">
        <v>415</v>
      </c>
      <c r="B298" s="337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1"/>
      <c r="B306" s="342"/>
      <c r="C306" s="342"/>
      <c r="D306" s="342"/>
      <c r="E306" s="343"/>
      <c r="F306" s="155" t="s">
        <v>426</v>
      </c>
      <c r="G306" s="156">
        <f>SUM(G299:G305)</f>
        <v>310.12</v>
      </c>
    </row>
    <row r="307" spans="1:7" ht="15.75">
      <c r="A307" s="333" t="s">
        <v>594</v>
      </c>
      <c r="B307" s="334"/>
      <c r="C307" s="334"/>
      <c r="D307" s="334"/>
      <c r="E307" s="334"/>
      <c r="F307" s="334"/>
      <c r="G307" s="335"/>
    </row>
    <row r="308" spans="1:7" ht="15.75">
      <c r="A308" s="336" t="s">
        <v>415</v>
      </c>
      <c r="B308" s="337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1"/>
      <c r="B315" s="342"/>
      <c r="C315" s="342"/>
      <c r="D315" s="342"/>
      <c r="E315" s="343"/>
      <c r="F315" s="147" t="s">
        <v>426</v>
      </c>
      <c r="G315" s="154">
        <f>SUM(G309:G314)</f>
        <v>1155.6699999999998</v>
      </c>
    </row>
    <row r="316" spans="1:7" ht="15.75">
      <c r="A316" s="333" t="s">
        <v>584</v>
      </c>
      <c r="B316" s="334"/>
      <c r="C316" s="334"/>
      <c r="D316" s="334"/>
      <c r="E316" s="334"/>
      <c r="F316" s="334"/>
      <c r="G316" s="335"/>
    </row>
    <row r="317" spans="1:7" ht="15.75">
      <c r="A317" s="336" t="s">
        <v>415</v>
      </c>
      <c r="B317" s="337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1"/>
      <c r="B324" s="342"/>
      <c r="C324" s="342"/>
      <c r="D324" s="342"/>
      <c r="E324" s="343"/>
      <c r="F324" s="147" t="s">
        <v>426</v>
      </c>
      <c r="G324" s="154">
        <f>SUM(G318:G323)</f>
        <v>1247.7799999999997</v>
      </c>
    </row>
    <row r="325" spans="1:7" ht="15.75">
      <c r="A325" s="333" t="s">
        <v>602</v>
      </c>
      <c r="B325" s="334"/>
      <c r="C325" s="334"/>
      <c r="D325" s="334"/>
      <c r="E325" s="334"/>
      <c r="F325" s="334"/>
      <c r="G325" s="335"/>
    </row>
    <row r="326" spans="1:7" ht="15.75">
      <c r="A326" s="336" t="s">
        <v>415</v>
      </c>
      <c r="B326" s="337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1"/>
      <c r="B333" s="342"/>
      <c r="C333" s="342"/>
      <c r="D333" s="342"/>
      <c r="E333" s="343"/>
      <c r="F333" s="151" t="s">
        <v>426</v>
      </c>
      <c r="G333" s="153">
        <f>SUM(G327:G332)</f>
        <v>3.83</v>
      </c>
    </row>
    <row r="334" spans="1:7" ht="15.75">
      <c r="A334" s="338" t="s">
        <v>603</v>
      </c>
      <c r="B334" s="339"/>
      <c r="C334" s="339"/>
      <c r="D334" s="339"/>
      <c r="E334" s="339"/>
      <c r="F334" s="339"/>
      <c r="G334" s="340"/>
    </row>
    <row r="335" spans="1:7" ht="15.75">
      <c r="A335" s="336" t="s">
        <v>415</v>
      </c>
      <c r="B335" s="337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1"/>
      <c r="B342" s="342"/>
      <c r="C342" s="342"/>
      <c r="D342" s="342"/>
      <c r="E342" s="343"/>
      <c r="F342" s="151" t="s">
        <v>426</v>
      </c>
      <c r="G342" s="153">
        <f>SUM(G336:G341)</f>
        <v>5.1800000000000006</v>
      </c>
    </row>
    <row r="343" spans="1:7" ht="15.75">
      <c r="A343" s="338" t="s">
        <v>604</v>
      </c>
      <c r="B343" s="339"/>
      <c r="C343" s="339"/>
      <c r="D343" s="339"/>
      <c r="E343" s="339"/>
      <c r="F343" s="339"/>
      <c r="G343" s="340"/>
    </row>
    <row r="344" spans="1:7" ht="15.75">
      <c r="A344" s="336" t="s">
        <v>415</v>
      </c>
      <c r="B344" s="337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47"/>
      <c r="B351" s="348"/>
      <c r="C351" s="348"/>
      <c r="D351" s="348"/>
      <c r="E351" s="349"/>
      <c r="F351" s="151" t="s">
        <v>426</v>
      </c>
      <c r="G351" s="153">
        <f>SUM(G345:G350)</f>
        <v>9.68</v>
      </c>
    </row>
    <row r="352" spans="1:7" ht="15.75">
      <c r="A352" s="333" t="s">
        <v>605</v>
      </c>
      <c r="B352" s="334"/>
      <c r="C352" s="334"/>
      <c r="D352" s="334"/>
      <c r="E352" s="334"/>
      <c r="F352" s="334"/>
      <c r="G352" s="335"/>
    </row>
    <row r="353" spans="1:7" ht="15.75">
      <c r="A353" s="336" t="s">
        <v>415</v>
      </c>
      <c r="B353" s="337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1"/>
      <c r="B359" s="342"/>
      <c r="C359" s="342"/>
      <c r="D359" s="342"/>
      <c r="E359" s="343"/>
      <c r="F359" s="147" t="s">
        <v>426</v>
      </c>
      <c r="G359" s="154">
        <f>SUM(G354:G358)</f>
        <v>3.87</v>
      </c>
    </row>
    <row r="360" spans="1:7" ht="15.75">
      <c r="A360" s="333" t="s">
        <v>633</v>
      </c>
      <c r="B360" s="334"/>
      <c r="C360" s="334"/>
      <c r="D360" s="334"/>
      <c r="E360" s="334"/>
      <c r="F360" s="334"/>
      <c r="G360" s="335"/>
    </row>
    <row r="361" spans="1:7" ht="15.75">
      <c r="A361" s="336" t="s">
        <v>415</v>
      </c>
      <c r="B361" s="337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1"/>
      <c r="B367" s="342"/>
      <c r="C367" s="342"/>
      <c r="D367" s="342"/>
      <c r="E367" s="343"/>
      <c r="F367" s="155" t="s">
        <v>426</v>
      </c>
      <c r="G367" s="156">
        <f>SUM(G362:G366)</f>
        <v>4.5199999999999996</v>
      </c>
    </row>
    <row r="368" spans="1:7" ht="15.75">
      <c r="A368" s="333" t="s">
        <v>606</v>
      </c>
      <c r="B368" s="334"/>
      <c r="C368" s="334"/>
      <c r="D368" s="334"/>
      <c r="E368" s="334"/>
      <c r="F368" s="334"/>
      <c r="G368" s="335"/>
    </row>
    <row r="369" spans="1:7" ht="15.75">
      <c r="A369" s="336" t="s">
        <v>415</v>
      </c>
      <c r="B369" s="337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1"/>
      <c r="B375" s="342"/>
      <c r="C375" s="342"/>
      <c r="D375" s="342"/>
      <c r="E375" s="343"/>
      <c r="F375" s="147" t="s">
        <v>426</v>
      </c>
      <c r="G375" s="154">
        <f>SUM(G370:G374)</f>
        <v>7.7900000000000009</v>
      </c>
    </row>
    <row r="376" spans="1:7" ht="33" customHeight="1">
      <c r="A376" s="333" t="s">
        <v>607</v>
      </c>
      <c r="B376" s="334"/>
      <c r="C376" s="334"/>
      <c r="D376" s="334"/>
      <c r="E376" s="334"/>
      <c r="F376" s="334"/>
      <c r="G376" s="335"/>
    </row>
    <row r="377" spans="1:7" ht="15.75">
      <c r="A377" s="336" t="s">
        <v>415</v>
      </c>
      <c r="B377" s="337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1"/>
      <c r="B384" s="342"/>
      <c r="C384" s="342"/>
      <c r="D384" s="342"/>
      <c r="E384" s="343"/>
      <c r="F384" s="147" t="s">
        <v>426</v>
      </c>
      <c r="G384" s="154">
        <f>SUM(G378:G383)</f>
        <v>7.01</v>
      </c>
    </row>
    <row r="385" spans="1:7" ht="33.75" customHeight="1">
      <c r="A385" s="333" t="s">
        <v>608</v>
      </c>
      <c r="B385" s="334"/>
      <c r="C385" s="334"/>
      <c r="D385" s="334"/>
      <c r="E385" s="334"/>
      <c r="F385" s="334"/>
      <c r="G385" s="335"/>
    </row>
    <row r="386" spans="1:7" ht="15.75">
      <c r="A386" s="336" t="s">
        <v>415</v>
      </c>
      <c r="B386" s="337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1"/>
      <c r="B393" s="342"/>
      <c r="C393" s="342"/>
      <c r="D393" s="342"/>
      <c r="E393" s="343"/>
      <c r="F393" s="151" t="s">
        <v>426</v>
      </c>
      <c r="G393" s="153">
        <f>SUM(G387:G392)</f>
        <v>7.49</v>
      </c>
    </row>
    <row r="394" spans="1:7" ht="32.25" customHeight="1">
      <c r="A394" s="338" t="s">
        <v>609</v>
      </c>
      <c r="B394" s="339"/>
      <c r="C394" s="339"/>
      <c r="D394" s="339"/>
      <c r="E394" s="339"/>
      <c r="F394" s="339"/>
      <c r="G394" s="340"/>
    </row>
    <row r="395" spans="1:7" ht="15.75">
      <c r="A395" s="336" t="s">
        <v>415</v>
      </c>
      <c r="B395" s="337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1"/>
      <c r="B402" s="342"/>
      <c r="C402" s="342"/>
      <c r="D402" s="342"/>
      <c r="E402" s="343"/>
      <c r="F402" s="151" t="s">
        <v>426</v>
      </c>
      <c r="G402" s="153">
        <f>SUM(G396:G401)</f>
        <v>11.260000000000002</v>
      </c>
    </row>
    <row r="403" spans="1:7" ht="15.75">
      <c r="A403" s="338" t="s">
        <v>610</v>
      </c>
      <c r="B403" s="339"/>
      <c r="C403" s="339"/>
      <c r="D403" s="339"/>
      <c r="E403" s="339"/>
      <c r="F403" s="339"/>
      <c r="G403" s="340"/>
    </row>
    <row r="404" spans="1:7" ht="15.75">
      <c r="A404" s="336" t="s">
        <v>415</v>
      </c>
      <c r="B404" s="337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47"/>
      <c r="B411" s="348"/>
      <c r="C411" s="348"/>
      <c r="D411" s="348"/>
      <c r="E411" s="349"/>
      <c r="F411" s="151" t="s">
        <v>426</v>
      </c>
      <c r="G411" s="153">
        <f>SUM(G405:G410)</f>
        <v>15.31</v>
      </c>
    </row>
    <row r="412" spans="1:7" ht="15.75">
      <c r="A412" s="338" t="s">
        <v>611</v>
      </c>
      <c r="B412" s="339"/>
      <c r="C412" s="339"/>
      <c r="D412" s="339"/>
      <c r="E412" s="339"/>
      <c r="F412" s="339"/>
      <c r="G412" s="340"/>
    </row>
    <row r="413" spans="1:7" ht="15.75">
      <c r="A413" s="336" t="s">
        <v>415</v>
      </c>
      <c r="B413" s="337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1"/>
      <c r="B419" s="342"/>
      <c r="C419" s="342"/>
      <c r="D419" s="342"/>
      <c r="E419" s="343"/>
      <c r="F419" s="151" t="s">
        <v>426</v>
      </c>
      <c r="G419" s="153">
        <f>SUM(G414:G418)</f>
        <v>9.9599999999999991</v>
      </c>
    </row>
    <row r="420" spans="1:7" ht="15.75">
      <c r="A420" s="338" t="s">
        <v>612</v>
      </c>
      <c r="B420" s="339"/>
      <c r="C420" s="339"/>
      <c r="D420" s="339"/>
      <c r="E420" s="339"/>
      <c r="F420" s="339"/>
      <c r="G420" s="340"/>
    </row>
    <row r="421" spans="1:7" ht="15.75">
      <c r="A421" s="336" t="s">
        <v>415</v>
      </c>
      <c r="B421" s="337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1"/>
      <c r="B426" s="342"/>
      <c r="C426" s="342"/>
      <c r="D426" s="342"/>
      <c r="E426" s="343"/>
      <c r="F426" s="151" t="s">
        <v>426</v>
      </c>
      <c r="G426" s="153">
        <f>SUM(G422:G425)</f>
        <v>65.7</v>
      </c>
    </row>
    <row r="427" spans="1:7" ht="33" customHeight="1">
      <c r="A427" s="344" t="s">
        <v>613</v>
      </c>
      <c r="B427" s="345"/>
      <c r="C427" s="345"/>
      <c r="D427" s="345"/>
      <c r="E427" s="345"/>
      <c r="F427" s="345"/>
      <c r="G427" s="346"/>
    </row>
    <row r="428" spans="1:7" ht="15.75">
      <c r="A428" s="336" t="s">
        <v>415</v>
      </c>
      <c r="B428" s="337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31"/>
      <c r="B435" s="332"/>
      <c r="C435" s="332"/>
      <c r="D435" s="332"/>
      <c r="E435" s="332"/>
      <c r="F435" s="160" t="s">
        <v>426</v>
      </c>
      <c r="G435" s="161">
        <f>SUM(G429:G434)</f>
        <v>22.68</v>
      </c>
    </row>
    <row r="436" spans="1:7" ht="34.5" customHeight="1">
      <c r="A436" s="333" t="s">
        <v>614</v>
      </c>
      <c r="B436" s="334"/>
      <c r="C436" s="334"/>
      <c r="D436" s="334"/>
      <c r="E436" s="334"/>
      <c r="F436" s="334"/>
      <c r="G436" s="335"/>
    </row>
    <row r="437" spans="1:7" ht="15.75">
      <c r="A437" s="336" t="s">
        <v>415</v>
      </c>
      <c r="B437" s="337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31"/>
      <c r="B444" s="332"/>
      <c r="C444" s="332"/>
      <c r="D444" s="332"/>
      <c r="E444" s="332"/>
      <c r="F444" s="160" t="s">
        <v>426</v>
      </c>
      <c r="G444" s="161">
        <f>SUM(G438:G443)</f>
        <v>32.25</v>
      </c>
    </row>
    <row r="445" spans="1:7" ht="15.75">
      <c r="A445" s="333" t="s">
        <v>615</v>
      </c>
      <c r="B445" s="334"/>
      <c r="C445" s="334"/>
      <c r="D445" s="334"/>
      <c r="E445" s="334"/>
      <c r="F445" s="334"/>
      <c r="G445" s="335"/>
    </row>
    <row r="446" spans="1:7" ht="15.75">
      <c r="A446" s="336" t="s">
        <v>415</v>
      </c>
      <c r="B446" s="337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31"/>
      <c r="B452" s="332"/>
      <c r="C452" s="332"/>
      <c r="D452" s="332"/>
      <c r="E452" s="332"/>
      <c r="F452" s="160" t="s">
        <v>426</v>
      </c>
      <c r="G452" s="161">
        <f>SUM(G447:G451)</f>
        <v>7.1099999999999994</v>
      </c>
    </row>
    <row r="453" spans="1:7" ht="15.75">
      <c r="A453" s="333" t="s">
        <v>616</v>
      </c>
      <c r="B453" s="334"/>
      <c r="C453" s="334"/>
      <c r="D453" s="334"/>
      <c r="E453" s="334"/>
      <c r="F453" s="334"/>
      <c r="G453" s="335"/>
    </row>
    <row r="454" spans="1:7" ht="15.75">
      <c r="A454" s="336" t="s">
        <v>415</v>
      </c>
      <c r="B454" s="337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31"/>
      <c r="B460" s="332"/>
      <c r="C460" s="332"/>
      <c r="D460" s="332"/>
      <c r="E460" s="332"/>
      <c r="F460" s="160" t="s">
        <v>426</v>
      </c>
      <c r="G460" s="161">
        <f>SUM(G455:G459)</f>
        <v>9.43</v>
      </c>
    </row>
    <row r="461" spans="1:7" ht="15.75">
      <c r="A461" s="338" t="s">
        <v>621</v>
      </c>
      <c r="B461" s="339"/>
      <c r="C461" s="339"/>
      <c r="D461" s="339"/>
      <c r="E461" s="339"/>
      <c r="F461" s="339"/>
      <c r="G461" s="340"/>
    </row>
    <row r="462" spans="1:7" ht="15.75">
      <c r="A462" s="336" t="s">
        <v>415</v>
      </c>
      <c r="B462" s="337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60"/>
      <c r="B468" s="361"/>
      <c r="C468" s="361"/>
      <c r="D468" s="361"/>
      <c r="E468" s="361"/>
      <c r="F468" s="163" t="s">
        <v>426</v>
      </c>
      <c r="G468" s="164">
        <f>SUM(G463:G467)</f>
        <v>8.73</v>
      </c>
    </row>
    <row r="469" spans="1:7" ht="16.5" thickTop="1">
      <c r="A469" s="333" t="s">
        <v>620</v>
      </c>
      <c r="B469" s="334"/>
      <c r="C469" s="334"/>
      <c r="D469" s="334"/>
      <c r="E469" s="334"/>
      <c r="F469" s="334"/>
      <c r="G469" s="335"/>
    </row>
    <row r="470" spans="1:7" ht="15.75">
      <c r="A470" s="336" t="s">
        <v>415</v>
      </c>
      <c r="B470" s="337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31"/>
      <c r="B476" s="332"/>
      <c r="C476" s="332"/>
      <c r="D476" s="332"/>
      <c r="E476" s="332"/>
      <c r="F476" s="160" t="s">
        <v>426</v>
      </c>
      <c r="G476" s="161">
        <f>SUM(G471:G475)</f>
        <v>9.92</v>
      </c>
    </row>
    <row r="477" spans="1:7" ht="15.75">
      <c r="A477" s="333" t="s">
        <v>619</v>
      </c>
      <c r="B477" s="334"/>
      <c r="C477" s="334"/>
      <c r="D477" s="334"/>
      <c r="E477" s="334"/>
      <c r="F477" s="334"/>
      <c r="G477" s="335"/>
    </row>
    <row r="478" spans="1:7" ht="15.75">
      <c r="A478" s="336" t="s">
        <v>415</v>
      </c>
      <c r="B478" s="337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31"/>
      <c r="B484" s="332"/>
      <c r="C484" s="332"/>
      <c r="D484" s="332"/>
      <c r="E484" s="332"/>
      <c r="F484" s="160" t="s">
        <v>426</v>
      </c>
      <c r="G484" s="161">
        <f>SUM(G479:G483)</f>
        <v>16.38</v>
      </c>
    </row>
    <row r="485" spans="1:7" ht="15.75">
      <c r="A485" s="333" t="s">
        <v>618</v>
      </c>
      <c r="B485" s="334"/>
      <c r="C485" s="334"/>
      <c r="D485" s="334"/>
      <c r="E485" s="334"/>
      <c r="F485" s="334"/>
      <c r="G485" s="335"/>
    </row>
    <row r="486" spans="1:7" ht="15.75">
      <c r="A486" s="336" t="s">
        <v>415</v>
      </c>
      <c r="B486" s="337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31"/>
      <c r="B492" s="332"/>
      <c r="C492" s="332"/>
      <c r="D492" s="332"/>
      <c r="E492" s="332"/>
      <c r="F492" s="160" t="s">
        <v>426</v>
      </c>
      <c r="G492" s="161">
        <f>SUM(G487:G491)</f>
        <v>22.82</v>
      </c>
    </row>
    <row r="493" spans="1:7" ht="15.75">
      <c r="A493" s="333" t="s">
        <v>617</v>
      </c>
      <c r="B493" s="334"/>
      <c r="C493" s="334"/>
      <c r="D493" s="334"/>
      <c r="E493" s="334"/>
      <c r="F493" s="334"/>
      <c r="G493" s="335"/>
    </row>
    <row r="494" spans="1:7" ht="15.75">
      <c r="A494" s="336" t="s">
        <v>415</v>
      </c>
      <c r="B494" s="337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31"/>
      <c r="B503" s="332"/>
      <c r="C503" s="332"/>
      <c r="D503" s="332"/>
      <c r="E503" s="332"/>
      <c r="F503" s="160" t="s">
        <v>426</v>
      </c>
      <c r="G503" s="161">
        <f>SUM(G495:G502)</f>
        <v>1823.5499999999997</v>
      </c>
    </row>
    <row r="504" spans="1:7" ht="15.75">
      <c r="A504" s="333" t="s">
        <v>622</v>
      </c>
      <c r="B504" s="334"/>
      <c r="C504" s="334"/>
      <c r="D504" s="334"/>
      <c r="E504" s="334"/>
      <c r="F504" s="334"/>
      <c r="G504" s="335"/>
    </row>
    <row r="505" spans="1:7" ht="15.75">
      <c r="A505" s="336" t="s">
        <v>415</v>
      </c>
      <c r="B505" s="337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31"/>
      <c r="B516" s="332"/>
      <c r="C516" s="332"/>
      <c r="D516" s="332"/>
      <c r="E516" s="332"/>
      <c r="F516" s="160" t="s">
        <v>426</v>
      </c>
      <c r="G516" s="161">
        <f>SUM(G506:G515)</f>
        <v>463.96999999999997</v>
      </c>
    </row>
    <row r="517" spans="1:7" ht="15.75">
      <c r="A517" s="333" t="s">
        <v>623</v>
      </c>
      <c r="B517" s="334"/>
      <c r="C517" s="334"/>
      <c r="D517" s="334"/>
      <c r="E517" s="334"/>
      <c r="F517" s="334"/>
      <c r="G517" s="335"/>
    </row>
    <row r="518" spans="1:7" ht="15.75">
      <c r="A518" s="336" t="s">
        <v>415</v>
      </c>
      <c r="B518" s="337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31"/>
      <c r="B523" s="332"/>
      <c r="C523" s="332"/>
      <c r="D523" s="332"/>
      <c r="E523" s="332"/>
      <c r="F523" s="160" t="s">
        <v>426</v>
      </c>
      <c r="G523" s="161">
        <f>SUM(G504:G522)</f>
        <v>951.80999999999983</v>
      </c>
    </row>
    <row r="524" spans="1:7" ht="15.75">
      <c r="A524" s="333" t="s">
        <v>624</v>
      </c>
      <c r="B524" s="334"/>
      <c r="C524" s="334"/>
      <c r="D524" s="334"/>
      <c r="E524" s="334"/>
      <c r="F524" s="334"/>
      <c r="G524" s="335"/>
    </row>
    <row r="525" spans="1:7" ht="15.75">
      <c r="A525" s="336" t="s">
        <v>415</v>
      </c>
      <c r="B525" s="337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31"/>
      <c r="B535" s="332"/>
      <c r="C535" s="332"/>
      <c r="D535" s="332"/>
      <c r="E535" s="332"/>
      <c r="F535" s="160" t="s">
        <v>426</v>
      </c>
      <c r="G535" s="161">
        <f>SUM(G526:G534)</f>
        <v>387.89000000000004</v>
      </c>
    </row>
    <row r="536" spans="1:7" ht="15.75">
      <c r="A536" s="333" t="s">
        <v>625</v>
      </c>
      <c r="B536" s="334"/>
      <c r="C536" s="334"/>
      <c r="D536" s="334"/>
      <c r="E536" s="334"/>
      <c r="F536" s="334"/>
      <c r="G536" s="335"/>
    </row>
    <row r="537" spans="1:7" ht="15.75">
      <c r="A537" s="336" t="s">
        <v>415</v>
      </c>
      <c r="B537" s="337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31"/>
      <c r="B545" s="332"/>
      <c r="C545" s="332"/>
      <c r="D545" s="332"/>
      <c r="E545" s="332"/>
      <c r="F545" s="160" t="s">
        <v>426</v>
      </c>
      <c r="G545" s="161">
        <f>SUM(G538:G544)</f>
        <v>541.70000000000005</v>
      </c>
    </row>
    <row r="546" spans="1:7" ht="15.75">
      <c r="A546" s="333" t="s">
        <v>692</v>
      </c>
      <c r="B546" s="334"/>
      <c r="C546" s="334"/>
      <c r="D546" s="334"/>
      <c r="E546" s="334"/>
      <c r="F546" s="334"/>
      <c r="G546" s="335"/>
    </row>
    <row r="547" spans="1:7" ht="15.75">
      <c r="A547" s="336" t="s">
        <v>415</v>
      </c>
      <c r="B547" s="337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31"/>
      <c r="B551" s="332"/>
      <c r="C551" s="332"/>
      <c r="D551" s="332"/>
      <c r="E551" s="332"/>
      <c r="F551" s="160" t="s">
        <v>426</v>
      </c>
      <c r="G551" s="161">
        <f>SUM(G548:G550)</f>
        <v>12.32</v>
      </c>
    </row>
    <row r="552" spans="1:7" ht="15.75">
      <c r="A552" s="333" t="s">
        <v>719</v>
      </c>
      <c r="B552" s="334"/>
      <c r="C552" s="334"/>
      <c r="D552" s="334"/>
      <c r="E552" s="334"/>
      <c r="F552" s="334"/>
      <c r="G552" s="335"/>
    </row>
    <row r="553" spans="1:7" ht="15.75">
      <c r="A553" s="336" t="s">
        <v>415</v>
      </c>
      <c r="B553" s="337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31"/>
      <c r="B557" s="332"/>
      <c r="C557" s="332"/>
      <c r="D557" s="332"/>
      <c r="E557" s="332"/>
      <c r="F557" s="160" t="s">
        <v>426</v>
      </c>
      <c r="G557" s="161">
        <f>SUM(G554:G556)</f>
        <v>9.64</v>
      </c>
    </row>
    <row r="558" spans="1:7" ht="15.75">
      <c r="A558" s="333" t="s">
        <v>693</v>
      </c>
      <c r="B558" s="334"/>
      <c r="C558" s="334"/>
      <c r="D558" s="334"/>
      <c r="E558" s="334"/>
      <c r="F558" s="334"/>
      <c r="G558" s="335"/>
    </row>
    <row r="559" spans="1:7" ht="15.75">
      <c r="A559" s="336" t="s">
        <v>415</v>
      </c>
      <c r="B559" s="337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31"/>
      <c r="B563" s="332"/>
      <c r="C563" s="332"/>
      <c r="D563" s="332"/>
      <c r="E563" s="332"/>
      <c r="F563" s="160" t="s">
        <v>426</v>
      </c>
      <c r="G563" s="161">
        <f>SUM(G560:G562)</f>
        <v>14.7</v>
      </c>
    </row>
    <row r="564" spans="1:7" ht="30.75" customHeight="1">
      <c r="A564" s="333" t="s">
        <v>694</v>
      </c>
      <c r="B564" s="334"/>
      <c r="C564" s="334"/>
      <c r="D564" s="334"/>
      <c r="E564" s="334"/>
      <c r="F564" s="334"/>
      <c r="G564" s="335"/>
    </row>
    <row r="565" spans="1:7" ht="15.75">
      <c r="A565" s="336" t="s">
        <v>415</v>
      </c>
      <c r="B565" s="337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31"/>
      <c r="B570" s="332"/>
      <c r="C570" s="332"/>
      <c r="D570" s="332"/>
      <c r="E570" s="332"/>
      <c r="F570" s="160" t="s">
        <v>426</v>
      </c>
      <c r="G570" s="161">
        <f>SUM(G566:G569)</f>
        <v>1.76</v>
      </c>
    </row>
    <row r="571" spans="1:7" ht="33" customHeight="1">
      <c r="A571" s="333" t="s">
        <v>695</v>
      </c>
      <c r="B571" s="334"/>
      <c r="C571" s="334"/>
      <c r="D571" s="334"/>
      <c r="E571" s="334"/>
      <c r="F571" s="334"/>
      <c r="G571" s="335"/>
    </row>
    <row r="572" spans="1:7" ht="15.75">
      <c r="A572" s="336" t="s">
        <v>415</v>
      </c>
      <c r="B572" s="337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31"/>
      <c r="B577" s="332"/>
      <c r="C577" s="332"/>
      <c r="D577" s="332"/>
      <c r="E577" s="332"/>
      <c r="F577" s="160" t="s">
        <v>426</v>
      </c>
      <c r="G577" s="161">
        <f>SUM(G573:G576)</f>
        <v>2.52</v>
      </c>
    </row>
    <row r="578" spans="1:7" ht="29.25" customHeight="1">
      <c r="A578" s="333" t="s">
        <v>696</v>
      </c>
      <c r="B578" s="334"/>
      <c r="C578" s="334"/>
      <c r="D578" s="334"/>
      <c r="E578" s="334"/>
      <c r="F578" s="334"/>
      <c r="G578" s="335"/>
    </row>
    <row r="579" spans="1:7" ht="15.75">
      <c r="A579" s="336" t="s">
        <v>415</v>
      </c>
      <c r="B579" s="337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31"/>
      <c r="B584" s="332"/>
      <c r="C584" s="332"/>
      <c r="D584" s="332"/>
      <c r="E584" s="332"/>
      <c r="F584" s="160" t="s">
        <v>426</v>
      </c>
      <c r="G584" s="161">
        <f>SUM(G580:G583)</f>
        <v>4.05</v>
      </c>
    </row>
    <row r="585" spans="1:7" ht="30.75" customHeight="1">
      <c r="A585" s="333" t="s">
        <v>867</v>
      </c>
      <c r="B585" s="334"/>
      <c r="C585" s="334"/>
      <c r="D585" s="334"/>
      <c r="E585" s="334"/>
      <c r="F585" s="334"/>
      <c r="G585" s="335"/>
    </row>
    <row r="586" spans="1:7" ht="15.75">
      <c r="A586" s="336" t="s">
        <v>415</v>
      </c>
      <c r="B586" s="337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62"/>
      <c r="B591" s="363"/>
      <c r="C591" s="363"/>
      <c r="D591" s="363"/>
      <c r="E591" s="364"/>
      <c r="F591" s="160" t="s">
        <v>426</v>
      </c>
      <c r="G591" s="161">
        <f>SUM(G587:G590)</f>
        <v>3.26</v>
      </c>
    </row>
    <row r="592" spans="1:7" ht="15.75">
      <c r="A592" s="333" t="s">
        <v>697</v>
      </c>
      <c r="B592" s="334"/>
      <c r="C592" s="334"/>
      <c r="D592" s="334"/>
      <c r="E592" s="334"/>
      <c r="F592" s="334"/>
      <c r="G592" s="335"/>
    </row>
    <row r="593" spans="1:7" ht="15.75">
      <c r="A593" s="336" t="s">
        <v>415</v>
      </c>
      <c r="B593" s="337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31"/>
      <c r="B596" s="332"/>
      <c r="C596" s="332"/>
      <c r="D596" s="332"/>
      <c r="E596" s="332"/>
      <c r="F596" s="160" t="s">
        <v>426</v>
      </c>
      <c r="G596" s="161">
        <f>SUM(G594:G595)</f>
        <v>10.07</v>
      </c>
    </row>
    <row r="597" spans="1:7" ht="15.75">
      <c r="A597" s="333" t="s">
        <v>698</v>
      </c>
      <c r="B597" s="334"/>
      <c r="C597" s="334"/>
      <c r="D597" s="334"/>
      <c r="E597" s="334"/>
      <c r="F597" s="334"/>
      <c r="G597" s="335"/>
    </row>
    <row r="598" spans="1:7" ht="15.75">
      <c r="A598" s="336" t="s">
        <v>415</v>
      </c>
      <c r="B598" s="337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31"/>
      <c r="B601" s="332"/>
      <c r="C601" s="332"/>
      <c r="D601" s="332"/>
      <c r="E601" s="332"/>
      <c r="F601" s="160" t="s">
        <v>426</v>
      </c>
      <c r="G601" s="161">
        <f>SUM(G599:G600)</f>
        <v>44.699999999999996</v>
      </c>
    </row>
    <row r="602" spans="1:7" ht="15.75">
      <c r="A602" s="333" t="s">
        <v>699</v>
      </c>
      <c r="B602" s="334"/>
      <c r="C602" s="334"/>
      <c r="D602" s="334"/>
      <c r="E602" s="334"/>
      <c r="F602" s="334"/>
      <c r="G602" s="335"/>
    </row>
    <row r="603" spans="1:7" ht="15.75">
      <c r="A603" s="336" t="s">
        <v>415</v>
      </c>
      <c r="B603" s="337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31"/>
      <c r="B607" s="332"/>
      <c r="C607" s="332"/>
      <c r="D607" s="332"/>
      <c r="E607" s="332"/>
      <c r="F607" s="160" t="s">
        <v>426</v>
      </c>
      <c r="G607" s="161">
        <f>SUM(G604:G606)</f>
        <v>103.88</v>
      </c>
    </row>
    <row r="608" spans="1:7" ht="15.75">
      <c r="A608" s="333" t="s">
        <v>700</v>
      </c>
      <c r="B608" s="334"/>
      <c r="C608" s="334"/>
      <c r="D608" s="334"/>
      <c r="E608" s="334"/>
      <c r="F608" s="334"/>
      <c r="G608" s="335"/>
    </row>
    <row r="609" spans="1:7" ht="15.75">
      <c r="A609" s="336" t="s">
        <v>415</v>
      </c>
      <c r="B609" s="337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31"/>
      <c r="B613" s="332"/>
      <c r="C613" s="332"/>
      <c r="D613" s="332"/>
      <c r="E613" s="332"/>
      <c r="F613" s="160" t="s">
        <v>426</v>
      </c>
      <c r="G613" s="161">
        <f>SUM(G610:G612)</f>
        <v>16.39</v>
      </c>
    </row>
    <row r="614" spans="1:7" ht="15.75">
      <c r="A614" s="333" t="s">
        <v>701</v>
      </c>
      <c r="B614" s="334"/>
      <c r="C614" s="334"/>
      <c r="D614" s="334"/>
      <c r="E614" s="334"/>
      <c r="F614" s="334"/>
      <c r="G614" s="335"/>
    </row>
    <row r="615" spans="1:7" ht="15.75">
      <c r="A615" s="336" t="s">
        <v>415</v>
      </c>
      <c r="B615" s="337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31"/>
      <c r="B619" s="332"/>
      <c r="C619" s="332"/>
      <c r="D619" s="332"/>
      <c r="E619" s="332"/>
      <c r="F619" s="160" t="s">
        <v>426</v>
      </c>
      <c r="G619" s="161">
        <f>SUM(G616:G618)</f>
        <v>20.71</v>
      </c>
    </row>
    <row r="620" spans="1:7" ht="15.75">
      <c r="A620" s="333" t="s">
        <v>702</v>
      </c>
      <c r="B620" s="334"/>
      <c r="C620" s="334"/>
      <c r="D620" s="334"/>
      <c r="E620" s="334"/>
      <c r="F620" s="334"/>
      <c r="G620" s="335"/>
    </row>
    <row r="621" spans="1:7" ht="15.75">
      <c r="A621" s="336" t="s">
        <v>415</v>
      </c>
      <c r="B621" s="337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31"/>
      <c r="B625" s="332"/>
      <c r="C625" s="332"/>
      <c r="D625" s="332"/>
      <c r="E625" s="332"/>
      <c r="F625" s="160" t="s">
        <v>426</v>
      </c>
      <c r="G625" s="161">
        <f>SUM(G622:G624)</f>
        <v>29.37</v>
      </c>
    </row>
    <row r="626" spans="1:7" ht="15.75">
      <c r="A626" s="333" t="s">
        <v>703</v>
      </c>
      <c r="B626" s="334"/>
      <c r="C626" s="334"/>
      <c r="D626" s="334"/>
      <c r="E626" s="334"/>
      <c r="F626" s="334"/>
      <c r="G626" s="335"/>
    </row>
    <row r="627" spans="1:7" ht="15.75">
      <c r="A627" s="336" t="s">
        <v>415</v>
      </c>
      <c r="B627" s="337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31"/>
      <c r="B631" s="332"/>
      <c r="C631" s="332"/>
      <c r="D631" s="332"/>
      <c r="E631" s="332"/>
      <c r="F631" s="160" t="s">
        <v>426</v>
      </c>
      <c r="G631" s="161">
        <f>SUM(G628:G630)</f>
        <v>57.78</v>
      </c>
    </row>
    <row r="632" spans="1:7" ht="15.75">
      <c r="A632" s="333" t="s">
        <v>704</v>
      </c>
      <c r="B632" s="334"/>
      <c r="C632" s="334"/>
      <c r="D632" s="334"/>
      <c r="E632" s="334"/>
      <c r="F632" s="334"/>
      <c r="G632" s="335"/>
    </row>
    <row r="633" spans="1:7" ht="15.75">
      <c r="A633" s="336" t="s">
        <v>415</v>
      </c>
      <c r="B633" s="337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31"/>
      <c r="B637" s="332"/>
      <c r="C637" s="332"/>
      <c r="D637" s="332"/>
      <c r="E637" s="332"/>
      <c r="F637" s="160" t="s">
        <v>426</v>
      </c>
      <c r="G637" s="161">
        <f>SUM(G634:G636)</f>
        <v>24.01</v>
      </c>
    </row>
    <row r="638" spans="1:7" ht="15.75">
      <c r="A638" s="333" t="s">
        <v>705</v>
      </c>
      <c r="B638" s="334"/>
      <c r="C638" s="334"/>
      <c r="D638" s="334"/>
      <c r="E638" s="334"/>
      <c r="F638" s="334"/>
      <c r="G638" s="335"/>
    </row>
    <row r="639" spans="1:7" ht="15.75">
      <c r="A639" s="336" t="s">
        <v>415</v>
      </c>
      <c r="B639" s="337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31"/>
      <c r="B643" s="332"/>
      <c r="C643" s="332"/>
      <c r="D643" s="332"/>
      <c r="E643" s="332"/>
      <c r="F643" s="160" t="s">
        <v>426</v>
      </c>
      <c r="G643" s="161">
        <f>SUM(G640:G642)</f>
        <v>12.77</v>
      </c>
    </row>
    <row r="644" spans="1:7" ht="15.75" customHeight="1">
      <c r="A644" s="333" t="s">
        <v>706</v>
      </c>
      <c r="B644" s="334"/>
      <c r="C644" s="334"/>
      <c r="D644" s="334"/>
      <c r="E644" s="334"/>
      <c r="F644" s="334"/>
      <c r="G644" s="335"/>
    </row>
    <row r="645" spans="1:7" ht="15.75">
      <c r="A645" s="336" t="s">
        <v>415</v>
      </c>
      <c r="B645" s="337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31"/>
      <c r="B649" s="332"/>
      <c r="C649" s="332"/>
      <c r="D649" s="332"/>
      <c r="E649" s="332"/>
      <c r="F649" s="160" t="s">
        <v>426</v>
      </c>
      <c r="G649" s="161">
        <f>SUM(G646:G648)</f>
        <v>30.35</v>
      </c>
    </row>
    <row r="650" spans="1:7" ht="15.75" customHeight="1">
      <c r="A650" s="333" t="s">
        <v>707</v>
      </c>
      <c r="B650" s="334"/>
      <c r="C650" s="334"/>
      <c r="D650" s="334"/>
      <c r="E650" s="334"/>
      <c r="F650" s="334"/>
      <c r="G650" s="335"/>
    </row>
    <row r="651" spans="1:7" ht="15.75">
      <c r="A651" s="336" t="s">
        <v>415</v>
      </c>
      <c r="B651" s="337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31"/>
      <c r="B655" s="332"/>
      <c r="C655" s="332"/>
      <c r="D655" s="332"/>
      <c r="E655" s="332"/>
      <c r="F655" s="160" t="s">
        <v>426</v>
      </c>
      <c r="G655" s="161">
        <f>SUM(G652:G654)</f>
        <v>62.17</v>
      </c>
    </row>
    <row r="656" spans="1:7" ht="15.75" customHeight="1">
      <c r="A656" s="333" t="s">
        <v>708</v>
      </c>
      <c r="B656" s="334"/>
      <c r="C656" s="334"/>
      <c r="D656" s="334"/>
      <c r="E656" s="334"/>
      <c r="F656" s="334"/>
      <c r="G656" s="335"/>
    </row>
    <row r="657" spans="1:7" ht="15.75">
      <c r="A657" s="336" t="s">
        <v>415</v>
      </c>
      <c r="B657" s="337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31"/>
      <c r="B661" s="332"/>
      <c r="C661" s="332"/>
      <c r="D661" s="332"/>
      <c r="E661" s="332"/>
      <c r="F661" s="160" t="s">
        <v>426</v>
      </c>
      <c r="G661" s="161">
        <f>SUM(G658:G660)</f>
        <v>67.08</v>
      </c>
    </row>
    <row r="662" spans="1:7" ht="15.75" customHeight="1">
      <c r="A662" s="333" t="s">
        <v>709</v>
      </c>
      <c r="B662" s="334"/>
      <c r="C662" s="334"/>
      <c r="D662" s="334"/>
      <c r="E662" s="334"/>
      <c r="F662" s="334"/>
      <c r="G662" s="335"/>
    </row>
    <row r="663" spans="1:7" ht="15.75">
      <c r="A663" s="336" t="s">
        <v>415</v>
      </c>
      <c r="B663" s="337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31"/>
      <c r="B667" s="332"/>
      <c r="C667" s="332"/>
      <c r="D667" s="332"/>
      <c r="E667" s="332"/>
      <c r="F667" s="160" t="s">
        <v>426</v>
      </c>
      <c r="G667" s="161">
        <f>SUM(G664:G666)</f>
        <v>64.5</v>
      </c>
    </row>
    <row r="668" spans="1:7" ht="15.75" customHeight="1">
      <c r="A668" s="333" t="s">
        <v>710</v>
      </c>
      <c r="B668" s="334"/>
      <c r="C668" s="334"/>
      <c r="D668" s="334"/>
      <c r="E668" s="334"/>
      <c r="F668" s="334"/>
      <c r="G668" s="335"/>
    </row>
    <row r="669" spans="1:7" ht="15.75">
      <c r="A669" s="336" t="s">
        <v>415</v>
      </c>
      <c r="B669" s="337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31"/>
      <c r="B673" s="332"/>
      <c r="C673" s="332"/>
      <c r="D673" s="332"/>
      <c r="E673" s="332"/>
      <c r="F673" s="160" t="s">
        <v>426</v>
      </c>
      <c r="G673" s="161">
        <f>SUM(G670:G672)</f>
        <v>17.7</v>
      </c>
    </row>
    <row r="674" spans="1:7" ht="15.75" customHeight="1">
      <c r="A674" s="333" t="s">
        <v>740</v>
      </c>
      <c r="B674" s="334"/>
      <c r="C674" s="334"/>
      <c r="D674" s="334"/>
      <c r="E674" s="334"/>
      <c r="F674" s="334"/>
      <c r="G674" s="335"/>
    </row>
    <row r="675" spans="1:7" ht="15.75">
      <c r="A675" s="336" t="s">
        <v>415</v>
      </c>
      <c r="B675" s="337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31"/>
      <c r="B679" s="332"/>
      <c r="C679" s="332"/>
      <c r="D679" s="332"/>
      <c r="E679" s="332"/>
      <c r="F679" s="160" t="s">
        <v>426</v>
      </c>
      <c r="G679" s="161">
        <f>SUM(G676:G678)</f>
        <v>6.02</v>
      </c>
    </row>
    <row r="680" spans="1:7" ht="15.75" customHeight="1">
      <c r="A680" s="333" t="s">
        <v>711</v>
      </c>
      <c r="B680" s="334"/>
      <c r="C680" s="334"/>
      <c r="D680" s="334"/>
      <c r="E680" s="334"/>
      <c r="F680" s="334"/>
      <c r="G680" s="335"/>
    </row>
    <row r="681" spans="1:7" ht="15.75">
      <c r="A681" s="336" t="s">
        <v>415</v>
      </c>
      <c r="B681" s="337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31"/>
      <c r="B685" s="332"/>
      <c r="C685" s="332"/>
      <c r="D685" s="332"/>
      <c r="E685" s="332"/>
      <c r="F685" s="160" t="s">
        <v>426</v>
      </c>
      <c r="G685" s="161">
        <f>SUM(G682:G684)</f>
        <v>2.52</v>
      </c>
    </row>
    <row r="686" spans="1:7" ht="15.75" customHeight="1">
      <c r="A686" s="333" t="s">
        <v>744</v>
      </c>
      <c r="B686" s="334"/>
      <c r="C686" s="334"/>
      <c r="D686" s="334"/>
      <c r="E686" s="334"/>
      <c r="F686" s="334"/>
      <c r="G686" s="335"/>
    </row>
    <row r="687" spans="1:7" ht="15.75">
      <c r="A687" s="336" t="s">
        <v>415</v>
      </c>
      <c r="B687" s="337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31"/>
      <c r="B691" s="332"/>
      <c r="C691" s="332"/>
      <c r="D691" s="332"/>
      <c r="E691" s="332"/>
      <c r="F691" s="160" t="s">
        <v>426</v>
      </c>
      <c r="G691" s="161">
        <f>SUM(G688:G690)</f>
        <v>323.51</v>
      </c>
    </row>
  </sheetData>
  <mergeCells count="274"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2021-03-11T17:41:49Z</cp:lastPrinted>
  <dcterms:created xsi:type="dcterms:W3CDTF">2018-01-19T19:37:18Z</dcterms:created>
  <dcterms:modified xsi:type="dcterms:W3CDTF">2021-04-14T12:12:53Z</dcterms:modified>
</cp:coreProperties>
</file>